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yaser\Documents\GitHub\AR4-MK3_Robot\content\3d_part\"/>
    </mc:Choice>
  </mc:AlternateContent>
  <xr:revisionPtr revIDLastSave="0" documentId="13_ncr:1_{AD1BEE12-3316-4414-9E6B-4AB857BF78D9}" xr6:coauthVersionLast="47" xr6:coauthVersionMax="47" xr10:uidLastSave="{00000000-0000-0000-0000-000000000000}"/>
  <bookViews>
    <workbookView xWindow="-98" yWindow="-98" windowWidth="21795" windowHeight="14235" activeTab="3" xr2:uid="{0D8F66C5-7046-417E-A917-3B91741B6CEE}"/>
  </bookViews>
  <sheets>
    <sheet name="Bearing" sheetId="1" r:id="rId1"/>
    <sheet name="Fastener" sheetId="2" r:id="rId2"/>
    <sheet name="Motor" sheetId="3" r:id="rId3"/>
    <sheet name="Elektronik" sheetId="4" r:id="rId4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5" i="4" l="1"/>
  <c r="F19" i="4"/>
  <c r="F23" i="4"/>
  <c r="F22" i="4"/>
  <c r="F16" i="4"/>
  <c r="F18" i="4"/>
  <c r="F25" i="1"/>
  <c r="F3" i="3"/>
  <c r="F21" i="4"/>
  <c r="F20" i="4"/>
  <c r="F17" i="4"/>
  <c r="F15" i="4"/>
  <c r="F14" i="4"/>
  <c r="F6" i="4"/>
  <c r="F11" i="4"/>
  <c r="F10" i="4"/>
  <c r="F9" i="4"/>
  <c r="F8" i="4"/>
  <c r="D9" i="4"/>
  <c r="A5" i="4"/>
  <c r="A6" i="4" s="1"/>
  <c r="A7" i="4" s="1"/>
  <c r="A8" i="4" s="1"/>
  <c r="A9" i="4" s="1"/>
  <c r="A10" i="4" s="1"/>
  <c r="A11" i="4" s="1"/>
  <c r="A12" i="4" s="1"/>
  <c r="A13" i="4" s="1"/>
  <c r="A14" i="4" s="1"/>
  <c r="A15" i="4" s="1"/>
  <c r="A16" i="4" s="1"/>
  <c r="A17" i="4" s="1"/>
  <c r="A18" i="4" s="1"/>
  <c r="A19" i="4" s="1"/>
  <c r="A20" i="4" s="1"/>
  <c r="A21" i="4" s="1"/>
  <c r="A22" i="4" s="1"/>
  <c r="A23" i="4" s="1"/>
  <c r="F4" i="4"/>
  <c r="F24" i="1"/>
  <c r="F23" i="1"/>
  <c r="F22" i="1"/>
  <c r="F21" i="1"/>
  <c r="F20" i="1"/>
  <c r="F19" i="1"/>
  <c r="F18" i="1"/>
  <c r="F17" i="1"/>
  <c r="F16" i="1"/>
  <c r="F15" i="1"/>
  <c r="F14" i="1"/>
  <c r="F13" i="1"/>
  <c r="F12" i="1"/>
  <c r="F11" i="1"/>
  <c r="F10" i="1"/>
  <c r="F9" i="1"/>
  <c r="F8" i="1"/>
  <c r="F7" i="1"/>
  <c r="F6" i="1"/>
  <c r="A6" i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F5" i="1"/>
  <c r="A5" i="1"/>
  <c r="F4" i="1"/>
  <c r="E40" i="2"/>
  <c r="E39" i="2"/>
  <c r="E38" i="2"/>
  <c r="E37" i="2"/>
  <c r="E36" i="2"/>
  <c r="E35" i="2"/>
  <c r="E34" i="2"/>
  <c r="E33" i="2"/>
  <c r="E32" i="2"/>
  <c r="E31" i="2"/>
  <c r="C28" i="2"/>
  <c r="E28" i="2" s="1"/>
  <c r="E30" i="2"/>
  <c r="E29" i="2"/>
  <c r="E27" i="2"/>
  <c r="E26" i="2"/>
  <c r="E25" i="2"/>
  <c r="E24" i="2"/>
  <c r="E23" i="2"/>
  <c r="E22" i="2"/>
  <c r="E21" i="2"/>
  <c r="A35" i="2"/>
  <c r="A36" i="2" s="1"/>
  <c r="A37" i="2" s="1"/>
  <c r="A38" i="2" s="1"/>
  <c r="A39" i="2" s="1"/>
  <c r="A40" i="2" s="1"/>
  <c r="A26" i="2"/>
  <c r="A27" i="2" s="1"/>
  <c r="A28" i="2" s="1"/>
  <c r="A29" i="2" s="1"/>
  <c r="A30" i="2" s="1"/>
  <c r="A31" i="2" s="1"/>
  <c r="A32" i="2" s="1"/>
  <c r="A33" i="2" s="1"/>
  <c r="A34" i="2" s="1"/>
  <c r="E20" i="2"/>
  <c r="E19" i="2"/>
  <c r="E18" i="2"/>
  <c r="E17" i="2"/>
  <c r="E4" i="2"/>
  <c r="A5" i="2"/>
  <c r="A6" i="2" s="1"/>
  <c r="A7" i="2" s="1"/>
  <c r="A8" i="2" s="1"/>
  <c r="A9" i="2" s="1"/>
  <c r="A10" i="2" s="1"/>
  <c r="A11" i="2" s="1"/>
  <c r="A12" i="2" s="1"/>
  <c r="A13" i="2" s="1"/>
  <c r="A14" i="2" s="1"/>
  <c r="A15" i="2" s="1"/>
  <c r="A16" i="2" s="1"/>
  <c r="A17" i="2" s="1"/>
  <c r="A18" i="2" s="1"/>
  <c r="A19" i="2" s="1"/>
  <c r="A20" i="2" s="1"/>
  <c r="A21" i="2" s="1"/>
  <c r="A22" i="2" s="1"/>
  <c r="A23" i="2" s="1"/>
  <c r="A24" i="2" s="1"/>
  <c r="A25" i="2" s="1"/>
  <c r="A5" i="3"/>
  <c r="A6" i="3" s="1"/>
  <c r="A7" i="3" s="1"/>
  <c r="A8" i="3" s="1"/>
  <c r="A9" i="3" s="1"/>
  <c r="A10" i="3" s="1"/>
  <c r="A11" i="3" s="1"/>
  <c r="A12" i="3" s="1"/>
  <c r="E8" i="2"/>
  <c r="E9" i="2"/>
  <c r="E10" i="2"/>
  <c r="E11" i="2"/>
  <c r="E12" i="2"/>
  <c r="E13" i="2"/>
  <c r="E14" i="2"/>
  <c r="E15" i="2"/>
  <c r="E16" i="2"/>
  <c r="E6" i="2"/>
  <c r="E7" i="2"/>
  <c r="E5" i="2"/>
  <c r="F3" i="1" l="1"/>
  <c r="F3" i="4"/>
  <c r="E3" i="2"/>
</calcChain>
</file>

<file path=xl/sharedStrings.xml><?xml version="1.0" encoding="utf-8"?>
<sst xmlns="http://schemas.openxmlformats.org/spreadsheetml/2006/main" count="267" uniqueCount="214">
  <si>
    <t>No</t>
  </si>
  <si>
    <t>Item</t>
  </si>
  <si>
    <t>Link</t>
  </si>
  <si>
    <t>Qty</t>
  </si>
  <si>
    <t>Description</t>
  </si>
  <si>
    <t>Price</t>
  </si>
  <si>
    <t>Total</t>
  </si>
  <si>
    <t>Bearing</t>
  </si>
  <si>
    <t>https://tokopedia.link/mvkSbII8YNb</t>
  </si>
  <si>
    <t>BEARING 30206JR / 30206 KOYO JAPAN TAPERED BEARING 30x62x17.25mm</t>
  </si>
  <si>
    <t>https://tokopedia.link/c2aT7IP8YNb</t>
  </si>
  <si>
    <t>https://tokopedia.link/YZBzUYU8YNb</t>
  </si>
  <si>
    <t xml:space="preserve">BEARING 32009 KOYO,  (45x75x20mm) taper roller </t>
  </si>
  <si>
    <t>BEARING 30204 /30204JR KOYO JAPAN, (20x47x15.25mm) taper 
roller bearing.</t>
  </si>
  <si>
    <t>AXK3552/AS3552 (35x52x4mm) 
thrust bearing with washers.</t>
  </si>
  <si>
    <t>NTA1625 (1.00x1.5625x0.0781 
inch) thrust bearing.</t>
  </si>
  <si>
    <t>https://tokopedia.link/jkzb7Iu9YNb</t>
  </si>
  <si>
    <t>HK1612 (16x22x12mm) needle 
roller bearing.</t>
  </si>
  <si>
    <t>3mm x 85mm shaft.</t>
  </si>
  <si>
    <t>https://tokopedia.link/OEEa8xQQZNb</t>
  </si>
  <si>
    <t>3mm ID x 7mm OD x 20mm long 
brass bushing.</t>
  </si>
  <si>
    <t>Custom bubut</t>
  </si>
  <si>
    <t>688Z (8x16x5mm) groove ball 
bearing</t>
  </si>
  <si>
    <t>30203 (17x40x13.25mm) taper 
roller bearing.</t>
  </si>
  <si>
    <t>60T XL pulley</t>
  </si>
  <si>
    <t>3D Print</t>
  </si>
  <si>
    <t>180XL037 belt</t>
  </si>
  <si>
    <t>150XL037 belt</t>
  </si>
  <si>
    <t>https://tokopedia.link/GFmNcvASZNb</t>
  </si>
  <si>
    <t>https://tokopedia.link/pXF5OwHSZNb</t>
  </si>
  <si>
    <t>84XL037 belt</t>
  </si>
  <si>
    <t>XL 10 tooth 6mm bore pulley</t>
  </si>
  <si>
    <t>https://tokopedia.link/4lOWd5KTZNb</t>
  </si>
  <si>
    <t>8mm keyed rotary shaft (you will 
need a length that is 50mm long)</t>
  </si>
  <si>
    <t xml:space="preserve"> 2mm x 2mm keystock (you need 
a length 50mm long)</t>
  </si>
  <si>
    <t>Kebutuhan Material Robot AR4</t>
  </si>
  <si>
    <t>Fastener</t>
  </si>
  <si>
    <t>M2.5 x 6 Pan Head screw</t>
  </si>
  <si>
    <t>#6 x .375 Thread Form Screw</t>
  </si>
  <si>
    <t>M2.5 x 8 Pan Head screw</t>
  </si>
  <si>
    <t>M3 x 6 Button Head screw</t>
  </si>
  <si>
    <t>M3 x 30 Pan Head screw</t>
  </si>
  <si>
    <t>M3x10 Flat Head Screw</t>
  </si>
  <si>
    <t>M3x10 Set Screw Screw</t>
  </si>
  <si>
    <t>Motor</t>
  </si>
  <si>
    <t>Link Alternatif</t>
  </si>
  <si>
    <t>https://tokopedia.link/3qmf3PUdxPb</t>
  </si>
  <si>
    <t>Tap M3, M4</t>
  </si>
  <si>
    <t>Note</t>
  </si>
  <si>
    <t>M3x14 Pan Head Screw</t>
  </si>
  <si>
    <t>M3x14 Socket Head Screw</t>
  </si>
  <si>
    <t>M3x16 Socket Head Screw</t>
  </si>
  <si>
    <t>M3x20 Flat Head Screw</t>
  </si>
  <si>
    <t>M3x20 Pan Head Screw</t>
  </si>
  <si>
    <t>M3x25 Pan Head Screw</t>
  </si>
  <si>
    <t>M3x3 Set Screw</t>
  </si>
  <si>
    <t>M3x4 Set Screw</t>
  </si>
  <si>
    <t>M3x6 Button head</t>
  </si>
  <si>
    <t>M3x5 Set Screw</t>
  </si>
  <si>
    <t>M3x5 Socket Head Screw</t>
  </si>
  <si>
    <t>M3x6 Set Screw</t>
  </si>
  <si>
    <t>M3x8 Socket Head Screw</t>
  </si>
  <si>
    <t>M4 Nuts</t>
  </si>
  <si>
    <t>M4 Washers</t>
  </si>
  <si>
    <t>M4x10 Flat Head Screw</t>
  </si>
  <si>
    <t>M4x10 Set Screw</t>
  </si>
  <si>
    <t>M4x10 Socket Head Screw</t>
  </si>
  <si>
    <t>M4x14 Flat Head Screw</t>
  </si>
  <si>
    <t>M4x14 Socket Head Screw</t>
  </si>
  <si>
    <t>M4x18 Flat Head Screw</t>
  </si>
  <si>
    <t>M4x20 Pan Head Screw</t>
  </si>
  <si>
    <t>M4x20 Socket Head Screw</t>
  </si>
  <si>
    <t>M4x45 Pan Head Screw</t>
  </si>
  <si>
    <t>M4x5 Set Screw</t>
  </si>
  <si>
    <t>M6x14 Socket Head Screw</t>
  </si>
  <si>
    <t>M6x18 Flat Head Screw</t>
  </si>
  <si>
    <t>M6x20 Socket Head Screw</t>
  </si>
  <si>
    <t>M8 x 14 Socket Head</t>
  </si>
  <si>
    <t>sameday</t>
  </si>
  <si>
    <t>https://tokopedia.link/fZOWM8OixPb</t>
  </si>
  <si>
    <t>Sumber Baut Sunter</t>
  </si>
  <si>
    <t>https://tokopedia.link/sGdEDO2ixPb</t>
  </si>
  <si>
    <t>https://tokopedia.link/g3SO2iajxPb</t>
  </si>
  <si>
    <t>https://tokopedia.link/SIEWf93jxPb</t>
  </si>
  <si>
    <t>Cakra Dinamika, isi 30</t>
  </si>
  <si>
    <t>Cakra Dinamika, isi 15</t>
  </si>
  <si>
    <t>https://tokopedia.link/lpId0vkkxPb</t>
  </si>
  <si>
    <t>Cakra Dinamika, isi 14</t>
  </si>
  <si>
    <t>https://tokopedia.link/2scCvqokxPb</t>
  </si>
  <si>
    <t>Cakra Dinamika, bintang</t>
  </si>
  <si>
    <t>https://tokopedia.link/2r6PqE9kxPb</t>
  </si>
  <si>
    <t>Cakra Dinamika</t>
  </si>
  <si>
    <t>https://tokopedia.link/rFtvrtjlxPb</t>
  </si>
  <si>
    <t>https://tokopedia.link/1jSu8mylxPb</t>
  </si>
  <si>
    <t>https://tokopedia.link/OHbQ7obkAPb</t>
  </si>
  <si>
    <t>https://tokopedia.link/xNKktbgkAPb</t>
  </si>
  <si>
    <t>https://tokopedia.link/sA4AfJtkAPb</t>
  </si>
  <si>
    <t>Cakra Dinamika, baut tanam</t>
  </si>
  <si>
    <t>https://tokopedia.link/dYTYOUwkAPb</t>
  </si>
  <si>
    <t>https://tokopedia.link/tQMe60ZkAPb</t>
  </si>
  <si>
    <t>https://tokopedia.link/cnOu4fplAPb</t>
  </si>
  <si>
    <t>https://tokopedia.link/KPkyJ2ClAPb</t>
  </si>
  <si>
    <t>https://tokopedia.link/BGAzQgJlAPb</t>
  </si>
  <si>
    <t>https://tokopedia.link/ODfV8LOlAPb</t>
  </si>
  <si>
    <t>https://tokopedia.link/uAuIMDGvAPb</t>
  </si>
  <si>
    <t>https://tokopedia.link/LemiBQSvAPb</t>
  </si>
  <si>
    <t>https://tokopedia.link/sBpLB4owAPb</t>
  </si>
  <si>
    <t>Sumber Baut Sunter, M4x15</t>
  </si>
  <si>
    <t>https://tokopedia.link/Aq2UalvwAPb</t>
  </si>
  <si>
    <t>https://tokopedia.link/YktKHFDwAPb</t>
  </si>
  <si>
    <t>Sumber Baut Sunter, M4x20</t>
  </si>
  <si>
    <t>https://tokopedia.link/R6zGtcLwAPb</t>
  </si>
  <si>
    <t>https://tokopedia.link/vrFCb8UwAPb</t>
  </si>
  <si>
    <t>https://tokopedia.link/cFRJ9z7wAPb</t>
  </si>
  <si>
    <t>Sumber Baut Sunter, socket</t>
  </si>
  <si>
    <t>https://tokopedia.link/n5f2K4bxAPb</t>
  </si>
  <si>
    <t>https://tokopedia.link/EZzkpmkxAPb</t>
  </si>
  <si>
    <t>Cakra Dinamika, pan head</t>
  </si>
  <si>
    <t>https://tokopedia.link/DHQOewwxAPb</t>
  </si>
  <si>
    <t>https://tokopedia.link/oDWQZOzxAPb</t>
  </si>
  <si>
    <t>https://tokopedia.link/AlnNS7HxAPb</t>
  </si>
  <si>
    <t>https://tokopedia.link/fBLMuRRxAPb</t>
  </si>
  <si>
    <t>Fastener ID</t>
  </si>
  <si>
    <t>https://tokopedia.link/FCG8EQVxAPb</t>
  </si>
  <si>
    <t>https://tokopedia.link/Ree0ZQqzAPb</t>
  </si>
  <si>
    <t>https://tokopedia.link/bkJg9ejCAPb</t>
  </si>
  <si>
    <t>https://tokopedia.link/82rUmckCAPb</t>
  </si>
  <si>
    <t>Agung Mandiri Teknik</t>
  </si>
  <si>
    <t>Order</t>
  </si>
  <si>
    <t>https://tokopedia.link/99OfENy4JQb</t>
  </si>
  <si>
    <t>https://tokopedia.link/DptnMtr9KQb</t>
  </si>
  <si>
    <t>https://tokopedia.link/YuIuP1l9KQb</t>
  </si>
  <si>
    <t>https://tokopedia.link/Xiv7a7o9KQb</t>
  </si>
  <si>
    <t>Elektronik</t>
  </si>
  <si>
    <t>Kabel 20awg
• Black
• Red
• Blue
• Green
@4m</t>
  </si>
  <si>
    <t>Standard Cat5 cable.</t>
  </si>
  <si>
    <t>20awg 2 conductor black 
and red wire
40cm</t>
  </si>
  <si>
    <t>¼” braided sleeve.
3 meters</t>
  </si>
  <si>
    <t>¾” braided sleeve.
1.65 meters</t>
  </si>
  <si>
    <t>PG-21 gland nut.
Qty (2)</t>
  </si>
  <si>
    <t>RJ-45 Keystone Jack.
Qty (2)</t>
  </si>
  <si>
    <t>USB-C 90 degree 
Keystone Jack.
Qty(1)</t>
  </si>
  <si>
    <t>Micro USB to USB-C cable 
20cm long
Qty(1)</t>
  </si>
  <si>
    <t>SV-166-1C25 Limit Switch.
Qty (4)</t>
  </si>
  <si>
    <t>10T85 Limit Switch
Qty (2)</t>
  </si>
  <si>
    <t>5.5mm DC power jack 
socket.
Qty (1).</t>
  </si>
  <si>
    <t>KCD1 SPST rocker switch.
Qty (1).</t>
  </si>
  <si>
    <t>40mm 24vdc brushless 
cooling fan.
Qty (1).</t>
  </si>
  <si>
    <t>3 Position Double Row 
Terminal Block.
Qty (1).</t>
  </si>
  <si>
    <t>Teensy 4.1 (with pins)
Qty (1).</t>
  </si>
  <si>
    <t>Terminal Block Breakout 
Board Module - Teensy 4.1
Qty (1).</t>
  </si>
  <si>
    <t>GX16-4 aviation plugs.
Qty (2).</t>
  </si>
  <si>
    <t>PBS-110 push button 
switch
Qty (1).</t>
  </si>
  <si>
    <t>https://tokopedia.link/5tprRlhKPQb</t>
  </si>
  <si>
    <t>Kenari Makmur Sentosa
Ukuran 18mm</t>
  </si>
  <si>
    <t>https://tokopedia.link/m3ZUOYAKPQb</t>
  </si>
  <si>
    <t>https://tokopedia.link/k03MVeiLPQb</t>
  </si>
  <si>
    <t>BJ TELECOM</t>
  </si>
  <si>
    <t>https://tokopedia.link/RFzTEdmLPQb</t>
  </si>
  <si>
    <t>https://tokopedia.link/0AxvaKILPQb</t>
  </si>
  <si>
    <t>supreme_id</t>
  </si>
  <si>
    <t>https://tokopedia.link/KObzeWPLPQb</t>
  </si>
  <si>
    <t>https://tokopedia.link/vjP9EuULPQb</t>
  </si>
  <si>
    <t>https://tokopedia.link/blaMJCdMPQb</t>
  </si>
  <si>
    <t>Beetrona
Sleman</t>
  </si>
  <si>
    <t>https://tokopedia.link/9u9PDPsMPQb</t>
  </si>
  <si>
    <t>J2 gear head motor
SKU: 23HS22-2804D_x0002_YGS50-AR4</t>
  </si>
  <si>
    <t>J1 gear head motor 
SKU: 17HS15-1684D_x0002_EG10-AR4</t>
  </si>
  <si>
    <t>J3 gear head motor
SKU: 17HS15-1684D_x0002_EG50-AR4</t>
  </si>
  <si>
    <t>J4 gear head motor SKU: 11HS20-0674D_x0002_EGS16-AR4</t>
  </si>
  <si>
    <t>J5 linear drive motor
17LS19-1684E-200G-AR4</t>
  </si>
  <si>
    <t>J6 gear head motor
SKU:14HS11-1004D_x0002_EGS20-AR4</t>
  </si>
  <si>
    <t>DM332T digital stepper 
driver.
You will need (3) of these 
drivers for axis 1,2,3, of the 
robot.</t>
  </si>
  <si>
    <t xml:space="preserve">DM320T digital stepper 
driver.
You will need (3) of these 
drivers for axis 4,5,6, of the 
robot. </t>
  </si>
  <si>
    <t>(1) Bracket for the J4 motor
#SKU: ST-M3</t>
  </si>
  <si>
    <t>https://www.omc-stepperonline.com/upgraded-ar4-robot-complete-electric-package-ar4-mk3-stepper-motor-driver-and-power-supply-ar4-mk3</t>
  </si>
  <si>
    <t>24hour-store</t>
  </si>
  <si>
    <t>TRA1625 (1.000x1.5625x0.0312 
inch) thrust washers.
ID: 25.4mm
OD: 39.68mm
tebal: 0.79mm</t>
  </si>
  <si>
    <t>TRD1625 (1.000x1.5625x0.125 
inch) thrust washers.
ID: 25.4mm
OD: 39.68mm
tebal: 3.175mm</t>
  </si>
  <si>
    <t>XL 15 tooth 8mm bore.
XL: Tipe timing belt Extra Light (pitch 5.08 mm)
15 Tooth
Berarti pulley ini cocok untuk XL timing belt (5.08 mm pitch)
Bore 8mm</t>
  </si>
  <si>
    <t>L10 Pulleys (long and short) 
Bore 8mm
HTD-20 Pulleys (long and short)
HTD-20 Pulley = pulley dengan 20 gigi untuk sabuk timing HTD (pitch misalnya 5M, 3M, dll).</t>
  </si>
  <si>
    <t>https://tk.tokopedia.com/ZShVTbCUJ/</t>
  </si>
  <si>
    <t>3DP Store
Kasih note bore 8mm</t>
  </si>
  <si>
    <t>Maxima Toko</t>
  </si>
  <si>
    <t>HTD 550-5M belt
HTD: High Torque Drive 
550: Panjang total sabuk sekitar 550 mm.
5M: Pitch sabuk, yaitu 5 mm (jarak antar gigi 5 mm).
Width 15mm</t>
  </si>
  <si>
    <t>https://tk.tokopedia.com/ZShVwfVBk/</t>
  </si>
  <si>
    <t>https://tk.tokopedia.com/ZShbkNUcn/</t>
  </si>
  <si>
    <t>https://tk.tokopedia.com/ZShbGNkqM/</t>
  </si>
  <si>
    <t>https://tk.tokopedia.com/ZShgryoXP/</t>
  </si>
  <si>
    <t>https://tk.tokopedia.com/ZShtwGkHa/</t>
  </si>
  <si>
    <t>https://tk.tokopedia.com/ZShWLeDJk/</t>
  </si>
  <si>
    <t>https://tk.tokopedia.com/ZShWLFj3s/</t>
  </si>
  <si>
    <t>https://tk.tokopedia.com/ZShWLjURB/</t>
  </si>
  <si>
    <t>https://tk.tokopedia.com/ZShWLQJ14/</t>
  </si>
  <si>
    <t>My Aladin</t>
  </si>
  <si>
    <t>https://tk.tokopedia.com/ZShWjS75C/</t>
  </si>
  <si>
    <t>My Aladin
Ukuran 6mm</t>
  </si>
  <si>
    <t>B1616 (1x1-1/4x1 inch) needle 
roller bearing.
ID: 25.4mm
OD: 31.75 (1.25in)
Lebar: 25.4mm</t>
  </si>
  <si>
    <t>https://tk.tokopedia.com/ZShweJjtB/</t>
  </si>
  <si>
    <t>Alternatif:
Bearing HK2526 NTN Original</t>
  </si>
  <si>
    <t>https://tk.tokopedia.com/ZSBynXMpP/</t>
  </si>
  <si>
    <t>xyz garage</t>
  </si>
  <si>
    <t>https://tk.tokopedia.com/ZSBy7WdP8/</t>
  </si>
  <si>
    <t>HONESTY CREATIVE</t>
  </si>
  <si>
    <t>https://tk.tokopedia.com/ZSByc7mvF/</t>
  </si>
  <si>
    <t>megalistrik.id</t>
  </si>
  <si>
    <t>https://tk.tokopedia.com/ZSBywBGLp/</t>
  </si>
  <si>
    <t>bursa panel</t>
  </si>
  <si>
    <t>https://tk.tokopedia.com/ZSBywq3NY/</t>
  </si>
  <si>
    <t>https://tk.tokopedia.com/ZSBfJ1GUn/</t>
  </si>
  <si>
    <t>Continuous flex Cat6 cable 
26awg shielded.
I changed to AWG 26 8 core Shield cable</t>
  </si>
  <si>
    <t>https://tk.tokopedia.com/ZSS8QyTwj/</t>
  </si>
  <si>
    <t>https://tk.tokopedia.com/ZSS8QnLms/</t>
  </si>
  <si>
    <t>https://tk.tokopedia.com/ZSS8QpayL/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</si>
</sst>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-[$Rp-3809]* #,##0_-;\-[$Rp-3809]* #,##0_-;_-[$Rp-3809]* &quot;-&quot;??_-;_-@_-"/>
  </numFmts>
  <fonts count="7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2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4">
    <xf numFmtId="0" fontId="0" fillId="0" borderId="0" xfId="0"/>
    <xf numFmtId="0" fontId="0" fillId="0" borderId="0" xfId="0" applyAlignment="1">
      <alignment vertical="top"/>
    </xf>
    <xf numFmtId="164" fontId="0" fillId="0" borderId="0" xfId="0" applyNumberFormat="1" applyAlignment="1">
      <alignment vertical="top"/>
    </xf>
    <xf numFmtId="0" fontId="0" fillId="0" borderId="1" xfId="0" applyBorder="1" applyAlignment="1">
      <alignment vertical="top"/>
    </xf>
    <xf numFmtId="164" fontId="0" fillId="0" borderId="1" xfId="0" applyNumberFormat="1" applyBorder="1" applyAlignment="1">
      <alignment vertical="top"/>
    </xf>
    <xf numFmtId="0" fontId="0" fillId="0" borderId="1" xfId="0" applyBorder="1" applyAlignment="1">
      <alignment vertical="top" wrapText="1"/>
    </xf>
    <xf numFmtId="0" fontId="1" fillId="0" borderId="1" xfId="1" applyBorder="1" applyAlignment="1">
      <alignment vertical="top"/>
    </xf>
    <xf numFmtId="0" fontId="3" fillId="2" borderId="1" xfId="0" applyFont="1" applyFill="1" applyBorder="1" applyAlignment="1">
      <alignment horizontal="center" vertical="top"/>
    </xf>
    <xf numFmtId="164" fontId="3" fillId="2" borderId="1" xfId="0" applyNumberFormat="1" applyFont="1" applyFill="1" applyBorder="1" applyAlignment="1">
      <alignment horizontal="center" vertical="top"/>
    </xf>
    <xf numFmtId="0" fontId="4" fillId="0" borderId="0" xfId="0" applyFont="1" applyAlignment="1">
      <alignment vertical="top"/>
    </xf>
    <xf numFmtId="164" fontId="2" fillId="0" borderId="1" xfId="0" applyNumberFormat="1" applyFont="1" applyBorder="1" applyAlignment="1">
      <alignment vertical="top"/>
    </xf>
    <xf numFmtId="0" fontId="1" fillId="0" borderId="1" xfId="1" applyBorder="1" applyAlignment="1">
      <alignment vertical="top" wrapText="1"/>
    </xf>
    <xf numFmtId="0" fontId="1" fillId="3" borderId="1" xfId="1" applyFill="1" applyBorder="1" applyAlignment="1">
      <alignment vertical="top"/>
    </xf>
    <xf numFmtId="0" fontId="1" fillId="4" borderId="1" xfId="1" applyFill="1" applyBorder="1" applyAlignment="1">
      <alignment vertical="top"/>
    </xf>
    <xf numFmtId="0" fontId="1" fillId="5" borderId="1" xfId="1" applyFill="1" applyBorder="1" applyAlignment="1">
      <alignment vertical="top"/>
    </xf>
    <xf numFmtId="0" fontId="1" fillId="6" borderId="1" xfId="1" applyFill="1" applyBorder="1" applyAlignment="1">
      <alignment vertical="top"/>
    </xf>
    <xf numFmtId="0" fontId="1" fillId="7" borderId="1" xfId="1" applyFill="1" applyBorder="1" applyAlignment="1">
      <alignment vertical="top"/>
    </xf>
    <xf numFmtId="0" fontId="5" fillId="0" borderId="0" xfId="0" applyFont="1" applyAlignment="1">
      <alignment vertical="top"/>
    </xf>
    <xf numFmtId="0" fontId="6" fillId="2" borderId="1" xfId="0" applyFont="1" applyFill="1" applyBorder="1" applyAlignment="1">
      <alignment horizontal="center" vertical="top"/>
    </xf>
    <xf numFmtId="0" fontId="5" fillId="0" borderId="1" xfId="0" applyFont="1" applyBorder="1" applyAlignment="1">
      <alignment vertical="top"/>
    </xf>
    <xf numFmtId="0" fontId="5" fillId="0" borderId="1" xfId="1" applyFont="1" applyBorder="1" applyAlignment="1">
      <alignment vertical="top"/>
    </xf>
    <xf numFmtId="0" fontId="5" fillId="6" borderId="1" xfId="1" applyFont="1" applyFill="1" applyBorder="1" applyAlignment="1">
      <alignment vertical="top"/>
    </xf>
    <xf numFmtId="0" fontId="5" fillId="8" borderId="1" xfId="1" applyFont="1" applyFill="1" applyBorder="1" applyAlignment="1">
      <alignment vertical="top"/>
    </xf>
    <xf numFmtId="0" fontId="5" fillId="9" borderId="1" xfId="1" applyFont="1" applyFill="1" applyBorder="1" applyAlignment="1">
      <alignment vertical="top"/>
    </xf>
    <xf numFmtId="0" fontId="5" fillId="10" borderId="1" xfId="1" applyFont="1" applyFill="1" applyBorder="1" applyAlignment="1">
      <alignment vertical="top"/>
    </xf>
    <xf numFmtId="164" fontId="0" fillId="3" borderId="1" xfId="0" applyNumberFormat="1" applyFill="1" applyBorder="1" applyAlignment="1">
      <alignment vertical="top"/>
    </xf>
    <xf numFmtId="0" fontId="1" fillId="0" borderId="1" xfId="1" applyFill="1" applyBorder="1" applyAlignment="1">
      <alignment vertical="top"/>
    </xf>
    <xf numFmtId="0" fontId="5" fillId="0" borderId="1" xfId="1" applyFont="1" applyFill="1" applyBorder="1" applyAlignment="1">
      <alignment vertical="top"/>
    </xf>
    <xf numFmtId="0" fontId="1" fillId="0" borderId="1" xfId="1" applyFill="1" applyBorder="1" applyAlignment="1">
      <alignment vertical="top" wrapText="1"/>
    </xf>
    <xf numFmtId="0" fontId="5" fillId="0" borderId="1" xfId="1" applyFont="1" applyFill="1" applyBorder="1" applyAlignment="1">
      <alignment vertical="top" wrapText="1"/>
    </xf>
    <xf numFmtId="0" fontId="5" fillId="0" borderId="1" xfId="0" applyFont="1" applyBorder="1" applyAlignment="1">
      <alignment vertical="top" wrapText="1"/>
    </xf>
    <xf numFmtId="0" fontId="2" fillId="0" borderId="2" xfId="0" applyFont="1" applyBorder="1" applyAlignment="1">
      <alignment horizontal="left" vertical="top"/>
    </xf>
    <xf numFmtId="0" fontId="2" fillId="0" borderId="3" xfId="0" applyFont="1" applyBorder="1" applyAlignment="1">
      <alignment horizontal="left" vertical="top"/>
    </xf>
    <xf numFmtId="0" fontId="2" fillId="0" borderId="4" xfId="0" applyFont="1" applyBorder="1" applyAlignment="1">
      <alignment horizontal="left" vertical="top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47626</xdr:colOff>
      <xdr:row>3</xdr:row>
      <xdr:rowOff>47625</xdr:rowOff>
    </xdr:from>
    <xdr:to>
      <xdr:col>2</xdr:col>
      <xdr:colOff>2619376</xdr:colOff>
      <xdr:row>3</xdr:row>
      <xdr:rowOff>1544079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85F78CA-FF96-4BEC-89C8-F8748A68B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24101" y="676275"/>
          <a:ext cx="2571750" cy="1496454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4</xdr:row>
      <xdr:rowOff>66675</xdr:rowOff>
    </xdr:from>
    <xdr:to>
      <xdr:col>2</xdr:col>
      <xdr:colOff>2619375</xdr:colOff>
      <xdr:row>4</xdr:row>
      <xdr:rowOff>1574935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E5B0245-B277-4325-BB23-EE59D91A6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33625" y="2314575"/>
          <a:ext cx="2562225" cy="150826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57151</xdr:colOff>
      <xdr:row>5</xdr:row>
      <xdr:rowOff>38100</xdr:rowOff>
    </xdr:from>
    <xdr:to>
      <xdr:col>2</xdr:col>
      <xdr:colOff>2628901</xdr:colOff>
      <xdr:row>5</xdr:row>
      <xdr:rowOff>1484709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D13C785-6B08-43F1-AC9C-0DB7FD872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33626" y="3905250"/>
          <a:ext cx="2571750" cy="1446609"/>
        </a:xfrm>
        <a:prstGeom prst="rect">
          <a:avLst/>
        </a:prstGeom>
      </xdr:spPr>
    </xdr:pic>
    <xdr:clientData/>
  </xdr:twoCellAnchor>
  <xdr:twoCellAnchor editAs="oneCell">
    <xdr:from>
      <xdr:col>2</xdr:col>
      <xdr:colOff>57151</xdr:colOff>
      <xdr:row>6</xdr:row>
      <xdr:rowOff>76201</xdr:rowOff>
    </xdr:from>
    <xdr:to>
      <xdr:col>2</xdr:col>
      <xdr:colOff>2609851</xdr:colOff>
      <xdr:row>6</xdr:row>
      <xdr:rowOff>1508203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01B84B7-B7E9-4C96-B893-36DA64AD7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33626" y="5495926"/>
          <a:ext cx="2552700" cy="1432002"/>
        </a:xfrm>
        <a:prstGeom prst="rect">
          <a:avLst/>
        </a:prstGeom>
      </xdr:spPr>
    </xdr:pic>
    <xdr:clientData/>
  </xdr:twoCellAnchor>
  <xdr:twoCellAnchor editAs="oneCell">
    <xdr:from>
      <xdr:col>2</xdr:col>
      <xdr:colOff>85724</xdr:colOff>
      <xdr:row>7</xdr:row>
      <xdr:rowOff>57150</xdr:rowOff>
    </xdr:from>
    <xdr:to>
      <xdr:col>2</xdr:col>
      <xdr:colOff>2597987</xdr:colOff>
      <xdr:row>7</xdr:row>
      <xdr:rowOff>1533333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0A3B5B0-29E5-405A-94AA-2F0ED25EF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62199" y="7086600"/>
          <a:ext cx="2512263" cy="1476183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8</xdr:row>
      <xdr:rowOff>46976</xdr:rowOff>
    </xdr:from>
    <xdr:to>
      <xdr:col>2</xdr:col>
      <xdr:colOff>2580943</xdr:colOff>
      <xdr:row>8</xdr:row>
      <xdr:rowOff>1504756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3A26939-84F6-4F3F-B1BB-34622E78F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62200" y="8667101"/>
          <a:ext cx="2495218" cy="1457780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9</xdr:row>
      <xdr:rowOff>123086</xdr:rowOff>
    </xdr:from>
    <xdr:to>
      <xdr:col>2</xdr:col>
      <xdr:colOff>2590801</xdr:colOff>
      <xdr:row>9</xdr:row>
      <xdr:rowOff>1655037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D4ACDDF-138B-4AF6-A795-156C3000B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62200" y="10276736"/>
          <a:ext cx="2505076" cy="1531951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104774</xdr:colOff>
      <xdr:row>10</xdr:row>
      <xdr:rowOff>28575</xdr:rowOff>
    </xdr:from>
    <xdr:to>
      <xdr:col>2</xdr:col>
      <xdr:colOff>2598179</xdr:colOff>
      <xdr:row>10</xdr:row>
      <xdr:rowOff>1438275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7D14DB8-227F-4CE8-96AD-6C2200ACE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81249" y="11925300"/>
          <a:ext cx="2493405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11</xdr:row>
      <xdr:rowOff>57150</xdr:rowOff>
    </xdr:from>
    <xdr:to>
      <xdr:col>2</xdr:col>
      <xdr:colOff>2581275</xdr:colOff>
      <xdr:row>11</xdr:row>
      <xdr:rowOff>1404471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CA65B92-41DC-45A4-9F46-BFEA0BE2A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71725" y="13430250"/>
          <a:ext cx="2486025" cy="1347321"/>
        </a:xfrm>
        <a:prstGeom prst="rect">
          <a:avLst/>
        </a:prstGeom>
      </xdr:spPr>
    </xdr:pic>
    <xdr:clientData/>
  </xdr:twoCellAnchor>
  <xdr:twoCellAnchor editAs="oneCell">
    <xdr:from>
      <xdr:col>2</xdr:col>
      <xdr:colOff>95249</xdr:colOff>
      <xdr:row>12</xdr:row>
      <xdr:rowOff>45261</xdr:rowOff>
    </xdr:from>
    <xdr:to>
      <xdr:col>2</xdr:col>
      <xdr:colOff>2592862</xdr:colOff>
      <xdr:row>12</xdr:row>
      <xdr:rowOff>1476375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7D9A5BB-6F10-497B-8532-C25C198C9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71724" y="14856636"/>
          <a:ext cx="2497613" cy="1431114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13</xdr:row>
      <xdr:rowOff>88935</xdr:rowOff>
    </xdr:from>
    <xdr:to>
      <xdr:col>2</xdr:col>
      <xdr:colOff>2619046</xdr:colOff>
      <xdr:row>13</xdr:row>
      <xdr:rowOff>1542861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2BADB2E-1EFA-4166-B18D-E93BE54B6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71725" y="16424310"/>
          <a:ext cx="2523796" cy="1453926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14</xdr:row>
      <xdr:rowOff>19050</xdr:rowOff>
    </xdr:from>
    <xdr:to>
      <xdr:col>2</xdr:col>
      <xdr:colOff>2600325</xdr:colOff>
      <xdr:row>14</xdr:row>
      <xdr:rowOff>1593007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5B3A8E8-4B84-4DA9-9529-11CC385CB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81250" y="17964150"/>
          <a:ext cx="2495550" cy="1573957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114301</xdr:colOff>
      <xdr:row>15</xdr:row>
      <xdr:rowOff>28574</xdr:rowOff>
    </xdr:from>
    <xdr:to>
      <xdr:col>2</xdr:col>
      <xdr:colOff>2600325</xdr:colOff>
      <xdr:row>15</xdr:row>
      <xdr:rowOff>1552267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2D4BAC0-0370-4469-B263-385EB3D2D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90776" y="19592924"/>
          <a:ext cx="2486024" cy="1523693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104776</xdr:colOff>
      <xdr:row>16</xdr:row>
      <xdr:rowOff>57150</xdr:rowOff>
    </xdr:from>
    <xdr:to>
      <xdr:col>2</xdr:col>
      <xdr:colOff>2590800</xdr:colOff>
      <xdr:row>16</xdr:row>
      <xdr:rowOff>1575943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8258FAC-0880-4964-98B0-E55E246EC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81251" y="21212175"/>
          <a:ext cx="2486024" cy="1518793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17</xdr:row>
      <xdr:rowOff>84977</xdr:rowOff>
    </xdr:from>
    <xdr:to>
      <xdr:col>2</xdr:col>
      <xdr:colOff>2581275</xdr:colOff>
      <xdr:row>17</xdr:row>
      <xdr:rowOff>1425757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1A8E831-8CAD-4EB0-AE59-44EEC67A2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81250" y="22887827"/>
          <a:ext cx="2476500" cy="134078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18</xdr:row>
      <xdr:rowOff>85725</xdr:rowOff>
    </xdr:from>
    <xdr:to>
      <xdr:col>2</xdr:col>
      <xdr:colOff>2533651</xdr:colOff>
      <xdr:row>18</xdr:row>
      <xdr:rowOff>1407180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FF640AE-0402-40D7-9497-9D9328092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71726" y="24403050"/>
          <a:ext cx="2438400" cy="132145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19</xdr:row>
      <xdr:rowOff>76200</xdr:rowOff>
    </xdr:from>
    <xdr:to>
      <xdr:col>2</xdr:col>
      <xdr:colOff>2552701</xdr:colOff>
      <xdr:row>19</xdr:row>
      <xdr:rowOff>1409067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AE1D12A-368F-424F-A540-2BFE4BBC6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52676" y="25965150"/>
          <a:ext cx="2476500" cy="1332867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20</xdr:row>
      <xdr:rowOff>57151</xdr:rowOff>
    </xdr:from>
    <xdr:to>
      <xdr:col>2</xdr:col>
      <xdr:colOff>2552701</xdr:colOff>
      <xdr:row>20</xdr:row>
      <xdr:rowOff>1322669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40929EC-082E-466A-A870-8E7401D54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14576" y="27470101"/>
          <a:ext cx="2514600" cy="1265518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21</xdr:row>
      <xdr:rowOff>38101</xdr:rowOff>
    </xdr:from>
    <xdr:to>
      <xdr:col>2</xdr:col>
      <xdr:colOff>2647950</xdr:colOff>
      <xdr:row>21</xdr:row>
      <xdr:rowOff>1409701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41B93AF-FC24-4829-A6E8-1A2C92FB9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33625" y="28860751"/>
          <a:ext cx="2590800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22</xdr:row>
      <xdr:rowOff>76200</xdr:rowOff>
    </xdr:from>
    <xdr:to>
      <xdr:col>2</xdr:col>
      <xdr:colOff>2590801</xdr:colOff>
      <xdr:row>22</xdr:row>
      <xdr:rowOff>1400113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597A0C96-349B-4E1A-8E58-306450A93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352676" y="30337125"/>
          <a:ext cx="2514600" cy="1323913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23</xdr:row>
      <xdr:rowOff>57150</xdr:rowOff>
    </xdr:from>
    <xdr:to>
      <xdr:col>2</xdr:col>
      <xdr:colOff>2619375</xdr:colOff>
      <xdr:row>23</xdr:row>
      <xdr:rowOff>1421321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F51E72C-D73C-4A21-9F08-F92794CC2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71725" y="31927800"/>
          <a:ext cx="2524125" cy="136417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24</xdr:row>
      <xdr:rowOff>47625</xdr:rowOff>
    </xdr:from>
    <xdr:to>
      <xdr:col>2</xdr:col>
      <xdr:colOff>2647950</xdr:colOff>
      <xdr:row>24</xdr:row>
      <xdr:rowOff>1471777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A4F5B43-CE8B-4E17-A071-E337E7D00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43150" y="33432750"/>
          <a:ext cx="2581275" cy="1424152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25</xdr:row>
      <xdr:rowOff>38100</xdr:rowOff>
    </xdr:from>
    <xdr:to>
      <xdr:col>2</xdr:col>
      <xdr:colOff>2647950</xdr:colOff>
      <xdr:row>25</xdr:row>
      <xdr:rowOff>1435677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BBC994D-CDF4-44EF-8C34-D45A6902A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62200" y="34994850"/>
          <a:ext cx="2562225" cy="1397577"/>
        </a:xfrm>
        <a:prstGeom prst="rect">
          <a:avLst/>
        </a:prstGeom>
      </xdr:spPr>
    </xdr:pic>
    <xdr:clientData/>
  </xdr:twoCellAnchor>
  <xdr:twoCellAnchor editAs="oneCell">
    <xdr:from>
      <xdr:col>2</xdr:col>
      <xdr:colOff>47626</xdr:colOff>
      <xdr:row>3</xdr:row>
      <xdr:rowOff>47625</xdr:rowOff>
    </xdr:from>
    <xdr:to>
      <xdr:col>2</xdr:col>
      <xdr:colOff>2619376</xdr:colOff>
      <xdr:row>3</xdr:row>
      <xdr:rowOff>1544079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A7BEDEF-97BC-4758-BE8D-35BA058B4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24101" y="676275"/>
          <a:ext cx="2571750" cy="1496454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4</xdr:row>
      <xdr:rowOff>66675</xdr:rowOff>
    </xdr:from>
    <xdr:to>
      <xdr:col>2</xdr:col>
      <xdr:colOff>2619375</xdr:colOff>
      <xdr:row>4</xdr:row>
      <xdr:rowOff>1574935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3DE855D-392B-4832-9AE4-D980EACC1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33625" y="2314575"/>
          <a:ext cx="2562225" cy="150826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57151</xdr:colOff>
      <xdr:row>5</xdr:row>
      <xdr:rowOff>38100</xdr:rowOff>
    </xdr:from>
    <xdr:to>
      <xdr:col>2</xdr:col>
      <xdr:colOff>2628901</xdr:colOff>
      <xdr:row>5</xdr:row>
      <xdr:rowOff>1484709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AF1348D-9250-490A-90DB-77C6590F2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33626" y="3905250"/>
          <a:ext cx="2571750" cy="1446609"/>
        </a:xfrm>
        <a:prstGeom prst="rect">
          <a:avLst/>
        </a:prstGeom>
      </xdr:spPr>
    </xdr:pic>
    <xdr:clientData/>
  </xdr:twoCellAnchor>
  <xdr:twoCellAnchor editAs="oneCell">
    <xdr:from>
      <xdr:col>2</xdr:col>
      <xdr:colOff>57151</xdr:colOff>
      <xdr:row>6</xdr:row>
      <xdr:rowOff>76201</xdr:rowOff>
    </xdr:from>
    <xdr:to>
      <xdr:col>2</xdr:col>
      <xdr:colOff>2609851</xdr:colOff>
      <xdr:row>6</xdr:row>
      <xdr:rowOff>1508203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DB65D8A-4945-409E-A5B1-53A5B5B67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33626" y="5495926"/>
          <a:ext cx="2552700" cy="1432002"/>
        </a:xfrm>
        <a:prstGeom prst="rect">
          <a:avLst/>
        </a:prstGeom>
      </xdr:spPr>
    </xdr:pic>
    <xdr:clientData/>
  </xdr:twoCellAnchor>
  <xdr:twoCellAnchor editAs="oneCell">
    <xdr:from>
      <xdr:col>2</xdr:col>
      <xdr:colOff>85724</xdr:colOff>
      <xdr:row>7</xdr:row>
      <xdr:rowOff>57150</xdr:rowOff>
    </xdr:from>
    <xdr:to>
      <xdr:col>2</xdr:col>
      <xdr:colOff>2597987</xdr:colOff>
      <xdr:row>7</xdr:row>
      <xdr:rowOff>1533333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D0C3223-81CD-4826-BC16-959F30F12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62199" y="7086600"/>
          <a:ext cx="2512263" cy="1476183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8</xdr:row>
      <xdr:rowOff>46976</xdr:rowOff>
    </xdr:from>
    <xdr:to>
      <xdr:col>2</xdr:col>
      <xdr:colOff>2580943</xdr:colOff>
      <xdr:row>8</xdr:row>
      <xdr:rowOff>1504756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CF87C3E-9BC0-4A39-8973-4506BF174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62200" y="8667101"/>
          <a:ext cx="2495218" cy="1457780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9</xdr:row>
      <xdr:rowOff>123086</xdr:rowOff>
    </xdr:from>
    <xdr:to>
      <xdr:col>2</xdr:col>
      <xdr:colOff>2590801</xdr:colOff>
      <xdr:row>9</xdr:row>
      <xdr:rowOff>1655037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8659E035-C6F8-43F9-8427-B8A3DF049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62200" y="10276736"/>
          <a:ext cx="2505076" cy="1531951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104774</xdr:colOff>
      <xdr:row>10</xdr:row>
      <xdr:rowOff>28575</xdr:rowOff>
    </xdr:from>
    <xdr:to>
      <xdr:col>2</xdr:col>
      <xdr:colOff>2598179</xdr:colOff>
      <xdr:row>10</xdr:row>
      <xdr:rowOff>1438275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A3B611A-E85A-448E-BEC1-D4DCC2B07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81249" y="11925300"/>
          <a:ext cx="2493405" cy="14097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11</xdr:row>
      <xdr:rowOff>57150</xdr:rowOff>
    </xdr:from>
    <xdr:to>
      <xdr:col>2</xdr:col>
      <xdr:colOff>2581275</xdr:colOff>
      <xdr:row>11</xdr:row>
      <xdr:rowOff>1404471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4C6574C6-92AD-4029-B798-5A773A3F0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71725" y="13430250"/>
          <a:ext cx="2486025" cy="1347321"/>
        </a:xfrm>
        <a:prstGeom prst="rect">
          <a:avLst/>
        </a:prstGeom>
      </xdr:spPr>
    </xdr:pic>
    <xdr:clientData/>
  </xdr:twoCellAnchor>
  <xdr:twoCellAnchor editAs="oneCell">
    <xdr:from>
      <xdr:col>2</xdr:col>
      <xdr:colOff>95249</xdr:colOff>
      <xdr:row>12</xdr:row>
      <xdr:rowOff>45261</xdr:rowOff>
    </xdr:from>
    <xdr:to>
      <xdr:col>2</xdr:col>
      <xdr:colOff>2592862</xdr:colOff>
      <xdr:row>12</xdr:row>
      <xdr:rowOff>1476375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12FBAB4-886A-48A5-BB17-AA9FD7127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71724" y="14856636"/>
          <a:ext cx="2497613" cy="1431114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13</xdr:row>
      <xdr:rowOff>88935</xdr:rowOff>
    </xdr:from>
    <xdr:to>
      <xdr:col>2</xdr:col>
      <xdr:colOff>2619046</xdr:colOff>
      <xdr:row>13</xdr:row>
      <xdr:rowOff>1542861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5F47FD1-35CF-4F90-BD69-B12D228BC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71725" y="16424310"/>
          <a:ext cx="2523796" cy="1453926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14</xdr:row>
      <xdr:rowOff>19050</xdr:rowOff>
    </xdr:from>
    <xdr:to>
      <xdr:col>2</xdr:col>
      <xdr:colOff>2600325</xdr:colOff>
      <xdr:row>14</xdr:row>
      <xdr:rowOff>1593007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30B5878-333D-4BF4-9ABF-610D11779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81250" y="17964150"/>
          <a:ext cx="2495550" cy="1573957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114301</xdr:colOff>
      <xdr:row>15</xdr:row>
      <xdr:rowOff>28574</xdr:rowOff>
    </xdr:from>
    <xdr:to>
      <xdr:col>2</xdr:col>
      <xdr:colOff>2600325</xdr:colOff>
      <xdr:row>15</xdr:row>
      <xdr:rowOff>1552267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4455090-3EE5-4938-A4BA-7CF17E56E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90776" y="19592924"/>
          <a:ext cx="2486024" cy="1523693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104776</xdr:colOff>
      <xdr:row>16</xdr:row>
      <xdr:rowOff>57150</xdr:rowOff>
    </xdr:from>
    <xdr:to>
      <xdr:col>2</xdr:col>
      <xdr:colOff>2590800</xdr:colOff>
      <xdr:row>16</xdr:row>
      <xdr:rowOff>1575943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09B4FC9-70AE-4462-B8E3-8F0214C62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81251" y="21212175"/>
          <a:ext cx="2486024" cy="1518793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17</xdr:row>
      <xdr:rowOff>84977</xdr:rowOff>
    </xdr:from>
    <xdr:to>
      <xdr:col>2</xdr:col>
      <xdr:colOff>2581275</xdr:colOff>
      <xdr:row>17</xdr:row>
      <xdr:rowOff>1425757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879B849-34BF-4B59-8E52-D41B66A3F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81250" y="22887827"/>
          <a:ext cx="2476500" cy="134078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18</xdr:row>
      <xdr:rowOff>85725</xdr:rowOff>
    </xdr:from>
    <xdr:to>
      <xdr:col>2</xdr:col>
      <xdr:colOff>2533651</xdr:colOff>
      <xdr:row>18</xdr:row>
      <xdr:rowOff>1407180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D2E7E780-8D0C-4FF4-9518-0590A72C2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71726" y="24403050"/>
          <a:ext cx="2438400" cy="132145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19</xdr:row>
      <xdr:rowOff>76200</xdr:rowOff>
    </xdr:from>
    <xdr:to>
      <xdr:col>2</xdr:col>
      <xdr:colOff>2552701</xdr:colOff>
      <xdr:row>19</xdr:row>
      <xdr:rowOff>1409067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E317EA8E-E716-4340-BF52-1C136A1BC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52676" y="25965150"/>
          <a:ext cx="2476500" cy="1332867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20</xdr:row>
      <xdr:rowOff>57151</xdr:rowOff>
    </xdr:from>
    <xdr:to>
      <xdr:col>2</xdr:col>
      <xdr:colOff>2552701</xdr:colOff>
      <xdr:row>20</xdr:row>
      <xdr:rowOff>1322669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2A84B28B-07D7-46FE-8FE4-0373E194F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14576" y="27470101"/>
          <a:ext cx="2514600" cy="1265518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22</xdr:row>
      <xdr:rowOff>76200</xdr:rowOff>
    </xdr:from>
    <xdr:to>
      <xdr:col>2</xdr:col>
      <xdr:colOff>2590801</xdr:colOff>
      <xdr:row>22</xdr:row>
      <xdr:rowOff>1400113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2B5389B-74EB-4764-AB55-37DD1C41A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352676" y="30337125"/>
          <a:ext cx="2514600" cy="1323913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23</xdr:row>
      <xdr:rowOff>57150</xdr:rowOff>
    </xdr:from>
    <xdr:to>
      <xdr:col>2</xdr:col>
      <xdr:colOff>2619375</xdr:colOff>
      <xdr:row>23</xdr:row>
      <xdr:rowOff>1421321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98FB7C1-1A39-4585-AA25-EE0BB0479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71725" y="31927800"/>
          <a:ext cx="2524125" cy="136417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24</xdr:row>
      <xdr:rowOff>47625</xdr:rowOff>
    </xdr:from>
    <xdr:to>
      <xdr:col>2</xdr:col>
      <xdr:colOff>2647950</xdr:colOff>
      <xdr:row>24</xdr:row>
      <xdr:rowOff>1471777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6F838825-4363-44AA-BF67-92DBBD52A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43150" y="33432750"/>
          <a:ext cx="2581275" cy="1424152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25</xdr:row>
      <xdr:rowOff>38100</xdr:rowOff>
    </xdr:from>
    <xdr:to>
      <xdr:col>2</xdr:col>
      <xdr:colOff>2647950</xdr:colOff>
      <xdr:row>25</xdr:row>
      <xdr:rowOff>1435677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9095AE91-5F55-4823-8F98-E03A4F478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62200" y="34994850"/>
          <a:ext cx="2562225" cy="13975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428625</xdr:colOff>
      <xdr:row>3</xdr:row>
      <xdr:rowOff>51537</xdr:rowOff>
    </xdr:from>
    <xdr:to>
      <xdr:col>2</xdr:col>
      <xdr:colOff>2362201</xdr:colOff>
      <xdr:row>3</xdr:row>
      <xdr:rowOff>1546139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1EB300B-4571-B830-4B5E-2F973BBE0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05100" y="680187"/>
          <a:ext cx="1933576" cy="1494602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4</xdr:row>
      <xdr:rowOff>19050</xdr:rowOff>
    </xdr:from>
    <xdr:to>
      <xdr:col>2</xdr:col>
      <xdr:colOff>2457450</xdr:colOff>
      <xdr:row>4</xdr:row>
      <xdr:rowOff>1572549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43C2500-1688-4BE9-C32D-F7BFE361F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95550" y="2266950"/>
          <a:ext cx="2238375" cy="1553499"/>
        </a:xfrm>
        <a:prstGeom prst="rect">
          <a:avLst/>
        </a:prstGeom>
      </xdr:spPr>
    </xdr:pic>
    <xdr:clientData/>
  </xdr:twoCellAnchor>
  <xdr:twoCellAnchor editAs="oneCell">
    <xdr:from>
      <xdr:col>2</xdr:col>
      <xdr:colOff>352425</xdr:colOff>
      <xdr:row>5</xdr:row>
      <xdr:rowOff>47626</xdr:rowOff>
    </xdr:from>
    <xdr:to>
      <xdr:col>2</xdr:col>
      <xdr:colOff>2400300</xdr:colOff>
      <xdr:row>5</xdr:row>
      <xdr:rowOff>1572522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3C92F6-A258-55EC-46F6-7BA5B9BDE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28900" y="3914776"/>
          <a:ext cx="2047875" cy="15248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6</xdr:row>
      <xdr:rowOff>57150</xdr:rowOff>
    </xdr:from>
    <xdr:to>
      <xdr:col>2</xdr:col>
      <xdr:colOff>2560854</xdr:colOff>
      <xdr:row>6</xdr:row>
      <xdr:rowOff>1695450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4ABD46-E6E9-4962-C4E5-57B4A5DCC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17996"/>
        <a:stretch/>
      </xdr:blipFill>
      <xdr:spPr>
        <a:xfrm>
          <a:off x="2362200" y="5524500"/>
          <a:ext cx="2475129" cy="16383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7</xdr:row>
      <xdr:rowOff>76200</xdr:rowOff>
    </xdr:from>
    <xdr:to>
      <xdr:col>2</xdr:col>
      <xdr:colOff>2686050</xdr:colOff>
      <xdr:row>7</xdr:row>
      <xdr:rowOff>1419879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45AA34B-6A44-1FAA-7E5B-E6ED9970B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95526" y="7439025"/>
          <a:ext cx="2666999" cy="1343679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8</xdr:row>
      <xdr:rowOff>38100</xdr:rowOff>
    </xdr:from>
    <xdr:to>
      <xdr:col>2</xdr:col>
      <xdr:colOff>2362200</xdr:colOff>
      <xdr:row>8</xdr:row>
      <xdr:rowOff>1685115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16F0953-876F-5BBC-5416-D091DE629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81275" y="8991600"/>
          <a:ext cx="2057400" cy="1647015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9</xdr:row>
      <xdr:rowOff>19051</xdr:rowOff>
    </xdr:from>
    <xdr:to>
      <xdr:col>2</xdr:col>
      <xdr:colOff>2162175</xdr:colOff>
      <xdr:row>9</xdr:row>
      <xdr:rowOff>1485901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800052B-5507-42FE-A527-9B36D2EFE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43175" y="10696576"/>
          <a:ext cx="1895475" cy="146685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276226</xdr:colOff>
      <xdr:row>10</xdr:row>
      <xdr:rowOff>47625</xdr:rowOff>
    </xdr:from>
    <xdr:to>
      <xdr:col>2</xdr:col>
      <xdr:colOff>2162176</xdr:colOff>
      <xdr:row>10</xdr:row>
      <xdr:rowOff>1490662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AF76CD8-CE1F-703B-DAE0-9D598A45C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52701" y="12468225"/>
          <a:ext cx="1885950" cy="1443037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11</xdr:row>
      <xdr:rowOff>60830</xdr:rowOff>
    </xdr:from>
    <xdr:to>
      <xdr:col>2</xdr:col>
      <xdr:colOff>1952431</xdr:colOff>
      <xdr:row>11</xdr:row>
      <xdr:rowOff>1342835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924D3A3-2228-E1B5-BAE3-00EE3AA27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14650" y="13938755"/>
          <a:ext cx="1314256" cy="12820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419100</xdr:colOff>
      <xdr:row>3</xdr:row>
      <xdr:rowOff>30217</xdr:rowOff>
    </xdr:from>
    <xdr:to>
      <xdr:col>2</xdr:col>
      <xdr:colOff>2304670</xdr:colOff>
      <xdr:row>3</xdr:row>
      <xdr:rowOff>1809392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45838C2-7A9F-9726-66E8-2F8223225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95575" y="658867"/>
          <a:ext cx="1885570" cy="1779175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4</xdr:row>
      <xdr:rowOff>47624</xdr:rowOff>
    </xdr:from>
    <xdr:to>
      <xdr:col>2</xdr:col>
      <xdr:colOff>2159435</xdr:colOff>
      <xdr:row>4</xdr:row>
      <xdr:rowOff>1752151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60D1971-4604-A257-A42A-65B66479B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86050" y="2514599"/>
          <a:ext cx="1749860" cy="1704527"/>
        </a:xfrm>
        <a:prstGeom prst="rect">
          <a:avLst/>
        </a:prstGeom>
      </xdr:spPr>
    </xdr:pic>
    <xdr:clientData/>
  </xdr:twoCellAnchor>
  <xdr:twoCellAnchor editAs="oneCell">
    <xdr:from>
      <xdr:col>2</xdr:col>
      <xdr:colOff>323850</xdr:colOff>
      <xdr:row>5</xdr:row>
      <xdr:rowOff>38100</xdr:rowOff>
    </xdr:from>
    <xdr:to>
      <xdr:col>2</xdr:col>
      <xdr:colOff>2160397</xdr:colOff>
      <xdr:row>5</xdr:row>
      <xdr:rowOff>1885546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00465DB-EBA4-1892-5CA9-D38C58CE8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00325" y="4324350"/>
          <a:ext cx="1836547" cy="1847446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6</xdr:row>
      <xdr:rowOff>66675</xdr:rowOff>
    </xdr:from>
    <xdr:to>
      <xdr:col>2</xdr:col>
      <xdr:colOff>2175960</xdr:colOff>
      <xdr:row>6</xdr:row>
      <xdr:rowOff>1790263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907397BA-EA4F-B84F-7073-4F9A4F331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24150" y="6286500"/>
          <a:ext cx="1728285" cy="1723588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590551</xdr:colOff>
      <xdr:row>7</xdr:row>
      <xdr:rowOff>66674</xdr:rowOff>
    </xdr:from>
    <xdr:to>
      <xdr:col>2</xdr:col>
      <xdr:colOff>2286000</xdr:colOff>
      <xdr:row>7</xdr:row>
      <xdr:rowOff>1846369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3B5B54F-48CD-6C21-50C7-9314D59E7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67026" y="8153399"/>
          <a:ext cx="1695449" cy="1779695"/>
        </a:xfrm>
        <a:prstGeom prst="rect">
          <a:avLst/>
        </a:prstGeom>
      </xdr:spPr>
    </xdr:pic>
    <xdr:clientData/>
  </xdr:twoCellAnchor>
  <xdr:twoCellAnchor editAs="oneCell">
    <xdr:from>
      <xdr:col>2</xdr:col>
      <xdr:colOff>533399</xdr:colOff>
      <xdr:row>8</xdr:row>
      <xdr:rowOff>93480</xdr:rowOff>
    </xdr:from>
    <xdr:to>
      <xdr:col>2</xdr:col>
      <xdr:colOff>2209414</xdr:colOff>
      <xdr:row>8</xdr:row>
      <xdr:rowOff>1733173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ECAA394-E677-09B7-23C3-092F33F1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09874" y="10094730"/>
          <a:ext cx="1676015" cy="1639693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152401</xdr:colOff>
      <xdr:row>9</xdr:row>
      <xdr:rowOff>57151</xdr:rowOff>
    </xdr:from>
    <xdr:to>
      <xdr:col>2</xdr:col>
      <xdr:colOff>2552701</xdr:colOff>
      <xdr:row>9</xdr:row>
      <xdr:rowOff>1705357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A46E705-A942-4649-1656-9479FA9C8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28876" y="11887201"/>
          <a:ext cx="2400300" cy="1648206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457201</xdr:colOff>
      <xdr:row>10</xdr:row>
      <xdr:rowOff>28575</xdr:rowOff>
    </xdr:from>
    <xdr:to>
      <xdr:col>2</xdr:col>
      <xdr:colOff>2266951</xdr:colOff>
      <xdr:row>10</xdr:row>
      <xdr:rowOff>1496097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6484A93B-68DD-B6FF-EC59-7A2BC8DA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33676" y="13601700"/>
          <a:ext cx="1809750" cy="1467522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447676</xdr:colOff>
      <xdr:row>11</xdr:row>
      <xdr:rowOff>47625</xdr:rowOff>
    </xdr:from>
    <xdr:to>
      <xdr:col>2</xdr:col>
      <xdr:colOff>2046610</xdr:colOff>
      <xdr:row>11</xdr:row>
      <xdr:rowOff>1524001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C42EF51-6658-80C8-7C41-7C323AC6C5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6466"/>
        <a:stretch/>
      </xdr:blipFill>
      <xdr:spPr>
        <a:xfrm>
          <a:off x="2724151" y="15163800"/>
          <a:ext cx="1598934" cy="1476376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447676</xdr:colOff>
      <xdr:row>12</xdr:row>
      <xdr:rowOff>38100</xdr:rowOff>
    </xdr:from>
    <xdr:to>
      <xdr:col>2</xdr:col>
      <xdr:colOff>2164504</xdr:colOff>
      <xdr:row>12</xdr:row>
      <xdr:rowOff>1504950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FCC8664-384D-A2AD-7320-2F68D60E1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24151" y="16802100"/>
          <a:ext cx="1716828" cy="1466850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13</xdr:row>
      <xdr:rowOff>38100</xdr:rowOff>
    </xdr:from>
    <xdr:to>
      <xdr:col>2</xdr:col>
      <xdr:colOff>2497941</xdr:colOff>
      <xdr:row>13</xdr:row>
      <xdr:rowOff>1723670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5C917EA7-B3F1-2185-79F2-68AABFC50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619375" y="18326100"/>
          <a:ext cx="2155041" cy="168557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14</xdr:row>
      <xdr:rowOff>76200</xdr:rowOff>
    </xdr:from>
    <xdr:to>
      <xdr:col>2</xdr:col>
      <xdr:colOff>2219325</xdr:colOff>
      <xdr:row>14</xdr:row>
      <xdr:rowOff>1488889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14D646D-DB0C-5069-9ABC-B09B34433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809875" y="20135850"/>
          <a:ext cx="1685925" cy="1412689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15</xdr:row>
      <xdr:rowOff>57150</xdr:rowOff>
    </xdr:from>
    <xdr:to>
      <xdr:col>2</xdr:col>
      <xdr:colOff>2352675</xdr:colOff>
      <xdr:row>15</xdr:row>
      <xdr:rowOff>1351681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E7183DF-3A4E-0474-36A6-E928BD694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590800" y="21736050"/>
          <a:ext cx="2038350" cy="1294531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304801</xdr:colOff>
      <xdr:row>16</xdr:row>
      <xdr:rowOff>66675</xdr:rowOff>
    </xdr:from>
    <xdr:to>
      <xdr:col>2</xdr:col>
      <xdr:colOff>2462395</xdr:colOff>
      <xdr:row>16</xdr:row>
      <xdr:rowOff>1523751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2FF40D2-3A74-5CB9-611E-E1789D584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81276" y="23136225"/>
          <a:ext cx="2157594" cy="1457076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17</xdr:row>
      <xdr:rowOff>60389</xdr:rowOff>
    </xdr:from>
    <xdr:to>
      <xdr:col>2</xdr:col>
      <xdr:colOff>2308762</xdr:colOff>
      <xdr:row>17</xdr:row>
      <xdr:rowOff>1447469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B97C27F-B66E-8599-40A8-6AC0D2493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19375" y="24777764"/>
          <a:ext cx="1965862" cy="1387080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533400</xdr:colOff>
      <xdr:row>18</xdr:row>
      <xdr:rowOff>47626</xdr:rowOff>
    </xdr:from>
    <xdr:to>
      <xdr:col>2</xdr:col>
      <xdr:colOff>2219325</xdr:colOff>
      <xdr:row>18</xdr:row>
      <xdr:rowOff>1304926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3378EDB-DEFA-A47D-06B7-D27E02099D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7758" r="19374"/>
        <a:stretch/>
      </xdr:blipFill>
      <xdr:spPr>
        <a:xfrm>
          <a:off x="2809875" y="26279476"/>
          <a:ext cx="1685925" cy="1257300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466726</xdr:colOff>
      <xdr:row>19</xdr:row>
      <xdr:rowOff>45968</xdr:rowOff>
    </xdr:from>
    <xdr:to>
      <xdr:col>2</xdr:col>
      <xdr:colOff>2381250</xdr:colOff>
      <xdr:row>19</xdr:row>
      <xdr:rowOff>1918872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6C0A8FA-5B4D-00E2-D7FC-354D114F7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743201" y="27649418"/>
          <a:ext cx="1914524" cy="1872904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20</xdr:row>
      <xdr:rowOff>76201</xdr:rowOff>
    </xdr:from>
    <xdr:to>
      <xdr:col>2</xdr:col>
      <xdr:colOff>2619375</xdr:colOff>
      <xdr:row>20</xdr:row>
      <xdr:rowOff>1320131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A6108F29-B5E8-62DB-0C24-1C77570CF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33625" y="29641801"/>
          <a:ext cx="2562225" cy="1243930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390526</xdr:colOff>
      <xdr:row>21</xdr:row>
      <xdr:rowOff>38099</xdr:rowOff>
    </xdr:from>
    <xdr:to>
      <xdr:col>2</xdr:col>
      <xdr:colOff>2263036</xdr:colOff>
      <xdr:row>21</xdr:row>
      <xdr:rowOff>1895048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C8F6A6-A3E6-B6F6-AE09-893BC2531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667001" y="31013399"/>
          <a:ext cx="1872510" cy="1856949"/>
        </a:xfrm>
        <a:prstGeom prst="rect">
          <a:avLst/>
        </a:prstGeom>
      </xdr:spPr>
    </xdr:pic>
    <xdr:clientData/>
  </xdr:twoCellAnchor>
  <xdr:twoCellAnchor editAs="oneCell">
    <xdr:from>
      <xdr:col>2</xdr:col>
      <xdr:colOff>447675</xdr:colOff>
      <xdr:row>22</xdr:row>
      <xdr:rowOff>70193</xdr:rowOff>
    </xdr:from>
    <xdr:to>
      <xdr:col>2</xdr:col>
      <xdr:colOff>2219325</xdr:colOff>
      <xdr:row>22</xdr:row>
      <xdr:rowOff>1514139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CB11E89-3665-F348-AF6E-6FA3ED19E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24150" y="33007643"/>
          <a:ext cx="1771650" cy="14439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tk.tokopedia.com/ZShWLjURB/" TargetMode="External"/><Relationship Id="rId13" Type="http://schemas.openxmlformats.org/officeDocument/2006/relationships/hyperlink" Target="https://tokopedia.link/4lOWd5KTZNb" TargetMode="External"/><Relationship Id="rId18" Type="http://schemas.openxmlformats.org/officeDocument/2006/relationships/hyperlink" Target="https://tk.tokopedia.com/ZShVwfVBk/" TargetMode="External"/><Relationship Id="rId26" Type="http://schemas.openxmlformats.org/officeDocument/2006/relationships/printerSettings" Target="../printerSettings/printerSettings1.bin"/><Relationship Id="rId3" Type="http://schemas.openxmlformats.org/officeDocument/2006/relationships/hyperlink" Target="https://tokopedia.link/YZBzUYU8YNb" TargetMode="External"/><Relationship Id="rId21" Type="http://schemas.openxmlformats.org/officeDocument/2006/relationships/hyperlink" Target="https://tk.tokopedia.com/ZShbGNkqM/" TargetMode="External"/><Relationship Id="rId7" Type="http://schemas.openxmlformats.org/officeDocument/2006/relationships/hyperlink" Target="https://tokopedia.link/OEEa8xQQZNb" TargetMode="External"/><Relationship Id="rId12" Type="http://schemas.openxmlformats.org/officeDocument/2006/relationships/hyperlink" Target="https://tokopedia.link/GFmNcvASZNb" TargetMode="External"/><Relationship Id="rId17" Type="http://schemas.openxmlformats.org/officeDocument/2006/relationships/hyperlink" Target="https://tk.tokopedia.com/ZShVTbCUJ/" TargetMode="External"/><Relationship Id="rId25" Type="http://schemas.openxmlformats.org/officeDocument/2006/relationships/hyperlink" Target="https://tk.tokopedia.com/ZShWLQJ14/" TargetMode="External"/><Relationship Id="rId2" Type="http://schemas.openxmlformats.org/officeDocument/2006/relationships/hyperlink" Target="https://tokopedia.link/c2aT7IP8YNb" TargetMode="External"/><Relationship Id="rId16" Type="http://schemas.openxmlformats.org/officeDocument/2006/relationships/hyperlink" Target="https://tk.tokopedia.com/ZShWLQJ14/" TargetMode="External"/><Relationship Id="rId20" Type="http://schemas.openxmlformats.org/officeDocument/2006/relationships/hyperlink" Target="https://tk.tokopedia.com/ZShbkNUcn/" TargetMode="External"/><Relationship Id="rId1" Type="http://schemas.openxmlformats.org/officeDocument/2006/relationships/hyperlink" Target="https://tokopedia.link/mvkSbII8YNb" TargetMode="External"/><Relationship Id="rId6" Type="http://schemas.openxmlformats.org/officeDocument/2006/relationships/hyperlink" Target="https://tokopedia.link/YuIuP1l9KQb" TargetMode="External"/><Relationship Id="rId11" Type="http://schemas.openxmlformats.org/officeDocument/2006/relationships/hyperlink" Target="https://tokopedia.link/pXF5OwHSZNb" TargetMode="External"/><Relationship Id="rId24" Type="http://schemas.openxmlformats.org/officeDocument/2006/relationships/hyperlink" Target="https://tk.tokopedia.com/ZShWLeDJk/" TargetMode="External"/><Relationship Id="rId5" Type="http://schemas.openxmlformats.org/officeDocument/2006/relationships/hyperlink" Target="https://tokopedia.link/jkzb7Iu9YNb" TargetMode="External"/><Relationship Id="rId15" Type="http://schemas.openxmlformats.org/officeDocument/2006/relationships/hyperlink" Target="https://tk.tokopedia.com/ZShtwGkHa/" TargetMode="External"/><Relationship Id="rId23" Type="http://schemas.openxmlformats.org/officeDocument/2006/relationships/hyperlink" Target="https://tk.tokopedia.com/ZShWLFj3s/" TargetMode="External"/><Relationship Id="rId10" Type="http://schemas.openxmlformats.org/officeDocument/2006/relationships/hyperlink" Target="https://tokopedia.link/99OfENy4JQb" TargetMode="External"/><Relationship Id="rId19" Type="http://schemas.openxmlformats.org/officeDocument/2006/relationships/hyperlink" Target="https://tk.tokopedia.com/ZShbkNUcn/" TargetMode="External"/><Relationship Id="rId4" Type="http://schemas.openxmlformats.org/officeDocument/2006/relationships/hyperlink" Target="https://tokopedia.link/DptnMtr9KQb" TargetMode="External"/><Relationship Id="rId9" Type="http://schemas.openxmlformats.org/officeDocument/2006/relationships/hyperlink" Target="https://tokopedia.link/Xiv7a7o9KQb" TargetMode="External"/><Relationship Id="rId14" Type="http://schemas.openxmlformats.org/officeDocument/2006/relationships/hyperlink" Target="https://tk.tokopedia.com/ZShweJjtB/" TargetMode="External"/><Relationship Id="rId22" Type="http://schemas.openxmlformats.org/officeDocument/2006/relationships/hyperlink" Target="https://tk.tokopedia.com/ZShgryoXP/" TargetMode="External"/><Relationship Id="rId27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tokopedia.link/BGAzQgJlAPb" TargetMode="External"/><Relationship Id="rId18" Type="http://schemas.openxmlformats.org/officeDocument/2006/relationships/hyperlink" Target="https://tokopedia.link/1jSu8mylxPb" TargetMode="External"/><Relationship Id="rId26" Type="http://schemas.openxmlformats.org/officeDocument/2006/relationships/hyperlink" Target="https://tokopedia.link/YktKHFDwAPb" TargetMode="External"/><Relationship Id="rId21" Type="http://schemas.openxmlformats.org/officeDocument/2006/relationships/hyperlink" Target="https://tokopedia.link/xNKktbgkAPb" TargetMode="External"/><Relationship Id="rId34" Type="http://schemas.openxmlformats.org/officeDocument/2006/relationships/hyperlink" Target="https://tokopedia.link/oDWQZOzxAPb" TargetMode="External"/><Relationship Id="rId7" Type="http://schemas.openxmlformats.org/officeDocument/2006/relationships/hyperlink" Target="https://tokopedia.link/3qmf3PUdxPb" TargetMode="External"/><Relationship Id="rId12" Type="http://schemas.openxmlformats.org/officeDocument/2006/relationships/hyperlink" Target="https://tokopedia.link/KPkyJ2ClAPb" TargetMode="External"/><Relationship Id="rId17" Type="http://schemas.openxmlformats.org/officeDocument/2006/relationships/hyperlink" Target="https://tokopedia.link/Ree0ZQqzAPb" TargetMode="External"/><Relationship Id="rId25" Type="http://schemas.openxmlformats.org/officeDocument/2006/relationships/hyperlink" Target="https://tokopedia.link/sBpLB4owAPb" TargetMode="External"/><Relationship Id="rId33" Type="http://schemas.openxmlformats.org/officeDocument/2006/relationships/hyperlink" Target="https://tokopedia.link/DHQOewwxAPb" TargetMode="External"/><Relationship Id="rId38" Type="http://schemas.openxmlformats.org/officeDocument/2006/relationships/printerSettings" Target="../printerSettings/printerSettings2.bin"/><Relationship Id="rId2" Type="http://schemas.openxmlformats.org/officeDocument/2006/relationships/hyperlink" Target="https://tokopedia.link/fBLMuRRxAPb" TargetMode="External"/><Relationship Id="rId16" Type="http://schemas.openxmlformats.org/officeDocument/2006/relationships/hyperlink" Target="https://tokopedia.link/rFtvrtjlxPb" TargetMode="External"/><Relationship Id="rId20" Type="http://schemas.openxmlformats.org/officeDocument/2006/relationships/hyperlink" Target="https://tokopedia.link/OHbQ7obkAPb" TargetMode="External"/><Relationship Id="rId29" Type="http://schemas.openxmlformats.org/officeDocument/2006/relationships/hyperlink" Target="https://tokopedia.link/vrFCb8UwAPb" TargetMode="External"/><Relationship Id="rId1" Type="http://schemas.openxmlformats.org/officeDocument/2006/relationships/hyperlink" Target="https://tokopedia.link/fZOWM8OixPb" TargetMode="External"/><Relationship Id="rId6" Type="http://schemas.openxmlformats.org/officeDocument/2006/relationships/hyperlink" Target="https://tokopedia.link/g3SO2iajxPb" TargetMode="External"/><Relationship Id="rId11" Type="http://schemas.openxmlformats.org/officeDocument/2006/relationships/hyperlink" Target="https://tokopedia.link/2scCvqokxPb" TargetMode="External"/><Relationship Id="rId24" Type="http://schemas.openxmlformats.org/officeDocument/2006/relationships/hyperlink" Target="https://tokopedia.link/dYTYOUwkAPb" TargetMode="External"/><Relationship Id="rId32" Type="http://schemas.openxmlformats.org/officeDocument/2006/relationships/hyperlink" Target="https://tokopedia.link/EZzkpmkxAPb" TargetMode="External"/><Relationship Id="rId37" Type="http://schemas.openxmlformats.org/officeDocument/2006/relationships/hyperlink" Target="https://tokopedia.link/bkJg9ejCAPb" TargetMode="External"/><Relationship Id="rId5" Type="http://schemas.openxmlformats.org/officeDocument/2006/relationships/hyperlink" Target="https://tokopedia.link/sGdEDO2ixPb" TargetMode="External"/><Relationship Id="rId15" Type="http://schemas.openxmlformats.org/officeDocument/2006/relationships/hyperlink" Target="https://tokopedia.link/2r6PqE9kxPb" TargetMode="External"/><Relationship Id="rId23" Type="http://schemas.openxmlformats.org/officeDocument/2006/relationships/hyperlink" Target="https://tokopedia.link/sA4AfJtkAPb" TargetMode="External"/><Relationship Id="rId28" Type="http://schemas.openxmlformats.org/officeDocument/2006/relationships/hyperlink" Target="https://tokopedia.link/R6zGtcLwAPb" TargetMode="External"/><Relationship Id="rId36" Type="http://schemas.openxmlformats.org/officeDocument/2006/relationships/hyperlink" Target="https://tokopedia.link/82rUmckCAPb" TargetMode="External"/><Relationship Id="rId10" Type="http://schemas.openxmlformats.org/officeDocument/2006/relationships/hyperlink" Target="https://tokopedia.link/lpId0vkkxPb" TargetMode="External"/><Relationship Id="rId19" Type="http://schemas.openxmlformats.org/officeDocument/2006/relationships/hyperlink" Target="https://tokopedia.link/uAuIMDGvAPb" TargetMode="External"/><Relationship Id="rId31" Type="http://schemas.openxmlformats.org/officeDocument/2006/relationships/hyperlink" Target="https://tokopedia.link/n5f2K4bxAPb" TargetMode="External"/><Relationship Id="rId4" Type="http://schemas.openxmlformats.org/officeDocument/2006/relationships/hyperlink" Target="https://tokopedia.link/tQMe60ZkAPb" TargetMode="External"/><Relationship Id="rId9" Type="http://schemas.openxmlformats.org/officeDocument/2006/relationships/hyperlink" Target="https://tokopedia.link/cnOu4fplAPb" TargetMode="External"/><Relationship Id="rId14" Type="http://schemas.openxmlformats.org/officeDocument/2006/relationships/hyperlink" Target="https://tokopedia.link/ODfV8LOlAPb" TargetMode="External"/><Relationship Id="rId22" Type="http://schemas.openxmlformats.org/officeDocument/2006/relationships/hyperlink" Target="https://tokopedia.link/LemiBQSvAPb" TargetMode="External"/><Relationship Id="rId27" Type="http://schemas.openxmlformats.org/officeDocument/2006/relationships/hyperlink" Target="https://tokopedia.link/Aq2UalvwAPb" TargetMode="External"/><Relationship Id="rId30" Type="http://schemas.openxmlformats.org/officeDocument/2006/relationships/hyperlink" Target="https://tokopedia.link/cFRJ9z7wAPb" TargetMode="External"/><Relationship Id="rId35" Type="http://schemas.openxmlformats.org/officeDocument/2006/relationships/hyperlink" Target="https://tokopedia.link/AlnNS7HxAPb" TargetMode="External"/><Relationship Id="rId8" Type="http://schemas.openxmlformats.org/officeDocument/2006/relationships/hyperlink" Target="https://tokopedia.link/SIEWf93jxPb" TargetMode="External"/><Relationship Id="rId3" Type="http://schemas.openxmlformats.org/officeDocument/2006/relationships/hyperlink" Target="https://tokopedia.link/FCG8EQVxAPb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www.omc-stepperonline.com/upgraded-ar4-robot-complete-electric-package-ar4-mk3-stepper-motor-driver-and-power-supply-ar4-mk3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tokopedia.link/vjP9EuULPQb" TargetMode="External"/><Relationship Id="rId13" Type="http://schemas.openxmlformats.org/officeDocument/2006/relationships/hyperlink" Target="https://tk.tokopedia.com/ZSBy7WdP8/" TargetMode="External"/><Relationship Id="rId18" Type="http://schemas.openxmlformats.org/officeDocument/2006/relationships/hyperlink" Target="https://tk.tokopedia.com/ZSS8QpayL/" TargetMode="External"/><Relationship Id="rId3" Type="http://schemas.openxmlformats.org/officeDocument/2006/relationships/hyperlink" Target="https://tk.tokopedia.com/ZSBywq3NY/" TargetMode="External"/><Relationship Id="rId7" Type="http://schemas.openxmlformats.org/officeDocument/2006/relationships/hyperlink" Target="https://tokopedia.link/KObzeWPLPQb" TargetMode="External"/><Relationship Id="rId12" Type="http://schemas.openxmlformats.org/officeDocument/2006/relationships/hyperlink" Target="https://tk.tokopedia.com/ZSBynXMpP/" TargetMode="External"/><Relationship Id="rId17" Type="http://schemas.openxmlformats.org/officeDocument/2006/relationships/hyperlink" Target="https://tk.tokopedia.com/ZSS8QnLms/" TargetMode="External"/><Relationship Id="rId2" Type="http://schemas.openxmlformats.org/officeDocument/2006/relationships/hyperlink" Target="https://tk.tokopedia.com/ZShWjS75C/" TargetMode="External"/><Relationship Id="rId16" Type="http://schemas.openxmlformats.org/officeDocument/2006/relationships/hyperlink" Target="https://tk.tokopedia.com/ZSS8QyTwj/" TargetMode="External"/><Relationship Id="rId20" Type="http://schemas.openxmlformats.org/officeDocument/2006/relationships/drawing" Target="../drawings/drawing3.xml"/><Relationship Id="rId1" Type="http://schemas.openxmlformats.org/officeDocument/2006/relationships/hyperlink" Target="https://tokopedia.link/m3ZUOYAKPQb" TargetMode="External"/><Relationship Id="rId6" Type="http://schemas.openxmlformats.org/officeDocument/2006/relationships/hyperlink" Target="https://tokopedia.link/0AxvaKILPQb" TargetMode="External"/><Relationship Id="rId11" Type="http://schemas.openxmlformats.org/officeDocument/2006/relationships/hyperlink" Target="https://tokopedia.link/5tprRlhKPQb" TargetMode="External"/><Relationship Id="rId5" Type="http://schemas.openxmlformats.org/officeDocument/2006/relationships/hyperlink" Target="https://tokopedia.link/RFzTEdmLPQb" TargetMode="External"/><Relationship Id="rId15" Type="http://schemas.openxmlformats.org/officeDocument/2006/relationships/hyperlink" Target="https://tk.tokopedia.com/ZSBywBGLp/" TargetMode="External"/><Relationship Id="rId10" Type="http://schemas.openxmlformats.org/officeDocument/2006/relationships/hyperlink" Target="https://tokopedia.link/9u9PDPsMPQb" TargetMode="External"/><Relationship Id="rId19" Type="http://schemas.openxmlformats.org/officeDocument/2006/relationships/printerSettings" Target="../printerSettings/printerSettings4.bin"/><Relationship Id="rId4" Type="http://schemas.openxmlformats.org/officeDocument/2006/relationships/hyperlink" Target="https://tokopedia.link/k03MVeiLPQb" TargetMode="External"/><Relationship Id="rId9" Type="http://schemas.openxmlformats.org/officeDocument/2006/relationships/hyperlink" Target="https://tokopedia.link/blaMJCdMPQb" TargetMode="External"/><Relationship Id="rId14" Type="http://schemas.openxmlformats.org/officeDocument/2006/relationships/hyperlink" Target="https://tk.tokopedia.com/ZSByc7mvF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FDE17-1C8F-4A35-8D07-AF6188CC8784}">
  <dimension ref="A1:H26"/>
  <sheetViews>
    <sheetView showGridLines="0" topLeftCell="B25" workbookViewId="0">
      <selection activeCell="H4" sqref="H4"/>
    </sheetView>
  </sheetViews>
  <sheetFormatPr defaultColWidth="9.1328125" defaultRowHeight="14.25" x14ac:dyDescent="0.45"/>
  <cols>
    <col min="1" max="1" width="6.265625" style="1" customWidth="1"/>
    <col min="2" max="2" width="27.86328125" style="1" customWidth="1"/>
    <col min="3" max="3" width="41" style="1" customWidth="1"/>
    <col min="4" max="4" width="13.1328125" style="2" customWidth="1"/>
    <col min="5" max="5" width="9.1328125" style="1"/>
    <col min="6" max="6" width="12.86328125" style="2" bestFit="1" customWidth="1"/>
    <col min="7" max="7" width="35.1328125" style="1" customWidth="1"/>
    <col min="8" max="8" width="35.1328125" style="17" customWidth="1"/>
    <col min="9" max="16384" width="9.1328125" style="1"/>
  </cols>
  <sheetData>
    <row r="1" spans="1:8" ht="18" x14ac:dyDescent="0.45">
      <c r="A1" s="9" t="s">
        <v>35</v>
      </c>
    </row>
    <row r="2" spans="1:8" ht="15.75" x14ac:dyDescent="0.45">
      <c r="A2" s="7" t="s">
        <v>0</v>
      </c>
      <c r="B2" s="7" t="s">
        <v>1</v>
      </c>
      <c r="C2" s="7" t="s">
        <v>4</v>
      </c>
      <c r="D2" s="8" t="s">
        <v>5</v>
      </c>
      <c r="E2" s="7" t="s">
        <v>3</v>
      </c>
      <c r="F2" s="8" t="s">
        <v>6</v>
      </c>
      <c r="G2" s="7" t="s">
        <v>2</v>
      </c>
      <c r="H2" s="18" t="s">
        <v>48</v>
      </c>
    </row>
    <row r="3" spans="1:8" x14ac:dyDescent="0.45">
      <c r="A3" s="31" t="s">
        <v>7</v>
      </c>
      <c r="B3" s="32"/>
      <c r="C3" s="32"/>
      <c r="D3" s="32"/>
      <c r="E3" s="33"/>
      <c r="F3" s="10">
        <f>SUM(F4:F26)</f>
        <v>1717900</v>
      </c>
      <c r="G3" s="3"/>
      <c r="H3" s="19"/>
    </row>
    <row r="4" spans="1:8" ht="127.5" customHeight="1" x14ac:dyDescent="0.45">
      <c r="A4" s="3">
        <v>1</v>
      </c>
      <c r="B4" s="5" t="s">
        <v>12</v>
      </c>
      <c r="C4" s="5"/>
      <c r="D4" s="25">
        <v>45000</v>
      </c>
      <c r="E4" s="3">
        <v>2</v>
      </c>
      <c r="F4" s="4">
        <f t="shared" ref="F4:F25" si="0">E4*D4</f>
        <v>90000</v>
      </c>
      <c r="G4" s="6" t="s">
        <v>8</v>
      </c>
      <c r="H4" s="21"/>
    </row>
    <row r="5" spans="1:8" ht="127.5" customHeight="1" x14ac:dyDescent="0.45">
      <c r="A5" s="3">
        <f>A4+1</f>
        <v>2</v>
      </c>
      <c r="B5" s="5" t="s">
        <v>9</v>
      </c>
      <c r="C5" s="3"/>
      <c r="D5" s="25">
        <v>28000</v>
      </c>
      <c r="E5" s="3">
        <v>2</v>
      </c>
      <c r="F5" s="4">
        <f t="shared" si="0"/>
        <v>56000</v>
      </c>
      <c r="G5" s="6" t="s">
        <v>10</v>
      </c>
      <c r="H5" s="21"/>
    </row>
    <row r="6" spans="1:8" ht="122.25" customHeight="1" x14ac:dyDescent="0.45">
      <c r="A6" s="3">
        <f t="shared" ref="A6:A26" si="1">A5+1</f>
        <v>3</v>
      </c>
      <c r="B6" s="5" t="s">
        <v>13</v>
      </c>
      <c r="C6" s="5"/>
      <c r="D6" s="25">
        <v>20000</v>
      </c>
      <c r="E6" s="3">
        <v>1</v>
      </c>
      <c r="F6" s="4">
        <f t="shared" si="0"/>
        <v>20000</v>
      </c>
      <c r="G6" s="6" t="s">
        <v>11</v>
      </c>
      <c r="H6" s="21" t="s">
        <v>128</v>
      </c>
    </row>
    <row r="7" spans="1:8" ht="126.75" customHeight="1" x14ac:dyDescent="0.45">
      <c r="A7" s="3">
        <f t="shared" si="1"/>
        <v>4</v>
      </c>
      <c r="B7" s="5" t="s">
        <v>14</v>
      </c>
      <c r="C7" s="3"/>
      <c r="D7" s="25">
        <v>20000</v>
      </c>
      <c r="E7" s="3">
        <v>1</v>
      </c>
      <c r="F7" s="4">
        <f t="shared" si="0"/>
        <v>20000</v>
      </c>
      <c r="G7" s="6" t="s">
        <v>130</v>
      </c>
      <c r="H7" s="22"/>
    </row>
    <row r="8" spans="1:8" ht="125.25" customHeight="1" x14ac:dyDescent="0.45">
      <c r="A8" s="3">
        <f t="shared" si="1"/>
        <v>5</v>
      </c>
      <c r="B8" s="5" t="s">
        <v>15</v>
      </c>
      <c r="C8" s="3"/>
      <c r="D8" s="25">
        <v>110000</v>
      </c>
      <c r="E8" s="3">
        <v>3</v>
      </c>
      <c r="F8" s="4">
        <f t="shared" si="0"/>
        <v>330000</v>
      </c>
      <c r="G8" s="6" t="s">
        <v>16</v>
      </c>
      <c r="H8" s="23"/>
    </row>
    <row r="9" spans="1:8" ht="120.75" customHeight="1" x14ac:dyDescent="0.45">
      <c r="A9" s="3">
        <f t="shared" si="1"/>
        <v>6</v>
      </c>
      <c r="B9" s="5" t="s">
        <v>177</v>
      </c>
      <c r="C9" s="3"/>
      <c r="D9" s="4">
        <v>59000</v>
      </c>
      <c r="E9" s="3">
        <v>4</v>
      </c>
      <c r="F9" s="4">
        <f t="shared" si="0"/>
        <v>236000</v>
      </c>
      <c r="G9" s="6" t="s">
        <v>186</v>
      </c>
      <c r="H9" s="6" t="s">
        <v>190</v>
      </c>
    </row>
    <row r="10" spans="1:8" ht="137.25" customHeight="1" x14ac:dyDescent="0.45">
      <c r="A10" s="3">
        <f t="shared" si="1"/>
        <v>7</v>
      </c>
      <c r="B10" s="5" t="s">
        <v>178</v>
      </c>
      <c r="C10" s="3"/>
      <c r="D10" s="4">
        <v>59000</v>
      </c>
      <c r="E10" s="3">
        <v>4</v>
      </c>
      <c r="F10" s="4">
        <f t="shared" si="0"/>
        <v>236000</v>
      </c>
      <c r="G10" s="6" t="s">
        <v>186</v>
      </c>
      <c r="H10" s="6" t="s">
        <v>191</v>
      </c>
    </row>
    <row r="11" spans="1:8" ht="116.25" customHeight="1" x14ac:dyDescent="0.45">
      <c r="A11" s="3">
        <f t="shared" si="1"/>
        <v>8</v>
      </c>
      <c r="B11" s="5" t="s">
        <v>197</v>
      </c>
      <c r="C11" s="3"/>
      <c r="D11" s="25">
        <v>19000</v>
      </c>
      <c r="E11" s="3">
        <v>2</v>
      </c>
      <c r="F11" s="4">
        <f t="shared" si="0"/>
        <v>38000</v>
      </c>
      <c r="G11" s="6" t="s">
        <v>198</v>
      </c>
      <c r="H11" s="30" t="s">
        <v>199</v>
      </c>
    </row>
    <row r="12" spans="1:8" ht="113.25" customHeight="1" x14ac:dyDescent="0.45">
      <c r="A12" s="3">
        <f t="shared" si="1"/>
        <v>9</v>
      </c>
      <c r="B12" s="5" t="s">
        <v>17</v>
      </c>
      <c r="C12" s="3"/>
      <c r="D12" s="25">
        <v>36500</v>
      </c>
      <c r="E12" s="3">
        <v>1</v>
      </c>
      <c r="F12" s="4">
        <f t="shared" si="0"/>
        <v>36500</v>
      </c>
      <c r="G12" s="6" t="s">
        <v>131</v>
      </c>
      <c r="H12" s="22" t="s">
        <v>128</v>
      </c>
    </row>
    <row r="13" spans="1:8" ht="120" customHeight="1" x14ac:dyDescent="0.45">
      <c r="A13" s="3">
        <f t="shared" si="1"/>
        <v>10</v>
      </c>
      <c r="B13" s="3" t="s">
        <v>18</v>
      </c>
      <c r="C13" s="3"/>
      <c r="D13" s="4">
        <v>6000</v>
      </c>
      <c r="E13" s="3">
        <v>2</v>
      </c>
      <c r="F13" s="4">
        <f t="shared" si="0"/>
        <v>12000</v>
      </c>
      <c r="G13" s="6" t="s">
        <v>19</v>
      </c>
      <c r="H13" s="20" t="s">
        <v>176</v>
      </c>
    </row>
    <row r="14" spans="1:8" ht="126.75" customHeight="1" x14ac:dyDescent="0.45">
      <c r="A14" s="3">
        <f t="shared" si="1"/>
        <v>11</v>
      </c>
      <c r="B14" s="5" t="s">
        <v>20</v>
      </c>
      <c r="C14" s="3"/>
      <c r="D14" s="4">
        <v>22500</v>
      </c>
      <c r="E14" s="3">
        <v>2</v>
      </c>
      <c r="F14" s="4">
        <f t="shared" si="0"/>
        <v>45000</v>
      </c>
      <c r="G14" s="6" t="s">
        <v>192</v>
      </c>
      <c r="H14" s="20" t="s">
        <v>21</v>
      </c>
    </row>
    <row r="15" spans="1:8" ht="127.5" customHeight="1" x14ac:dyDescent="0.45">
      <c r="A15" s="3">
        <f t="shared" si="1"/>
        <v>12</v>
      </c>
      <c r="B15" s="5" t="s">
        <v>22</v>
      </c>
      <c r="C15" s="3"/>
      <c r="D15" s="25">
        <v>4400</v>
      </c>
      <c r="E15" s="3">
        <v>1</v>
      </c>
      <c r="F15" s="4">
        <f t="shared" si="0"/>
        <v>4400</v>
      </c>
      <c r="G15" s="6" t="s">
        <v>132</v>
      </c>
      <c r="H15" s="20"/>
    </row>
    <row r="16" spans="1:8" ht="125.25" customHeight="1" x14ac:dyDescent="0.45">
      <c r="A16" s="3">
        <f t="shared" si="1"/>
        <v>13</v>
      </c>
      <c r="B16" s="5" t="s">
        <v>23</v>
      </c>
      <c r="C16" s="3"/>
      <c r="D16" s="25">
        <v>20000</v>
      </c>
      <c r="E16" s="3">
        <v>1</v>
      </c>
      <c r="F16" s="4">
        <f t="shared" si="0"/>
        <v>20000</v>
      </c>
      <c r="G16" s="6" t="s">
        <v>129</v>
      </c>
      <c r="H16" s="21" t="s">
        <v>128</v>
      </c>
    </row>
    <row r="17" spans="1:8" ht="129.75" customHeight="1" x14ac:dyDescent="0.45">
      <c r="A17" s="3">
        <f t="shared" si="1"/>
        <v>14</v>
      </c>
      <c r="B17" s="3" t="s">
        <v>24</v>
      </c>
      <c r="C17" s="3"/>
      <c r="D17" s="25"/>
      <c r="E17" s="3"/>
      <c r="F17" s="4">
        <f t="shared" si="0"/>
        <v>0</v>
      </c>
      <c r="G17" s="3"/>
      <c r="H17" s="19" t="s">
        <v>25</v>
      </c>
    </row>
    <row r="18" spans="1:8" ht="119.25" customHeight="1" x14ac:dyDescent="0.45">
      <c r="A18" s="3">
        <f t="shared" si="1"/>
        <v>15</v>
      </c>
      <c r="B18" s="5" t="s">
        <v>184</v>
      </c>
      <c r="C18" s="3"/>
      <c r="D18" s="4">
        <v>85000</v>
      </c>
      <c r="E18" s="3">
        <v>1</v>
      </c>
      <c r="F18" s="4">
        <f t="shared" si="0"/>
        <v>85000</v>
      </c>
      <c r="G18" s="11" t="s">
        <v>185</v>
      </c>
      <c r="H18" s="11"/>
    </row>
    <row r="19" spans="1:8" ht="123.75" customHeight="1" x14ac:dyDescent="0.45">
      <c r="A19" s="3">
        <f t="shared" si="1"/>
        <v>16</v>
      </c>
      <c r="B19" s="3" t="s">
        <v>26</v>
      </c>
      <c r="C19" s="3"/>
      <c r="D19" s="25">
        <v>50000</v>
      </c>
      <c r="E19" s="3">
        <v>1</v>
      </c>
      <c r="F19" s="4">
        <f t="shared" si="0"/>
        <v>50000</v>
      </c>
      <c r="G19" s="6" t="s">
        <v>29</v>
      </c>
      <c r="H19" s="20"/>
    </row>
    <row r="20" spans="1:8" ht="120" customHeight="1" x14ac:dyDescent="0.45">
      <c r="A20" s="3">
        <f t="shared" si="1"/>
        <v>17</v>
      </c>
      <c r="B20" s="3" t="s">
        <v>27</v>
      </c>
      <c r="C20" s="3"/>
      <c r="D20" s="25">
        <v>50000</v>
      </c>
      <c r="E20" s="3">
        <v>1</v>
      </c>
      <c r="F20" s="4">
        <f t="shared" si="0"/>
        <v>50000</v>
      </c>
      <c r="G20" s="6" t="s">
        <v>28</v>
      </c>
      <c r="H20" s="24" t="s">
        <v>128</v>
      </c>
    </row>
    <row r="21" spans="1:8" ht="111" customHeight="1" x14ac:dyDescent="0.45">
      <c r="A21" s="3">
        <f t="shared" si="1"/>
        <v>18</v>
      </c>
      <c r="B21" s="3" t="s">
        <v>30</v>
      </c>
      <c r="C21" s="3"/>
      <c r="D21" s="4">
        <v>40000</v>
      </c>
      <c r="E21" s="3">
        <v>1</v>
      </c>
      <c r="F21" s="4">
        <f t="shared" si="0"/>
        <v>40000</v>
      </c>
      <c r="G21" s="11" t="s">
        <v>189</v>
      </c>
      <c r="H21" s="19"/>
    </row>
    <row r="22" spans="1:8" ht="113.25" customHeight="1" x14ac:dyDescent="0.45">
      <c r="A22" s="3">
        <f t="shared" si="1"/>
        <v>19</v>
      </c>
      <c r="B22" s="5" t="s">
        <v>180</v>
      </c>
      <c r="C22" s="3"/>
      <c r="D22" s="4">
        <v>44000</v>
      </c>
      <c r="E22" s="3">
        <v>2</v>
      </c>
      <c r="F22" s="4">
        <f t="shared" si="0"/>
        <v>88000</v>
      </c>
      <c r="G22" s="6" t="s">
        <v>187</v>
      </c>
      <c r="H22" s="6" t="s">
        <v>188</v>
      </c>
    </row>
    <row r="23" spans="1:8" ht="126.75" customHeight="1" x14ac:dyDescent="0.45">
      <c r="A23" s="3">
        <f t="shared" si="1"/>
        <v>20</v>
      </c>
      <c r="B23" s="5" t="s">
        <v>179</v>
      </c>
      <c r="C23" s="3"/>
      <c r="D23" s="4">
        <v>80000</v>
      </c>
      <c r="E23" s="3">
        <v>2</v>
      </c>
      <c r="F23" s="4">
        <f t="shared" si="0"/>
        <v>160000</v>
      </c>
      <c r="G23" s="6" t="s">
        <v>181</v>
      </c>
      <c r="H23" s="30" t="s">
        <v>182</v>
      </c>
    </row>
    <row r="24" spans="1:8" ht="119.25" customHeight="1" x14ac:dyDescent="0.45">
      <c r="A24" s="3">
        <f t="shared" si="1"/>
        <v>21</v>
      </c>
      <c r="B24" s="3" t="s">
        <v>31</v>
      </c>
      <c r="C24" s="3"/>
      <c r="D24" s="4">
        <v>80000</v>
      </c>
      <c r="E24" s="3">
        <v>1</v>
      </c>
      <c r="F24" s="4">
        <f t="shared" si="0"/>
        <v>80000</v>
      </c>
      <c r="G24" s="6" t="s">
        <v>32</v>
      </c>
      <c r="H24" s="30" t="s">
        <v>183</v>
      </c>
    </row>
    <row r="25" spans="1:8" ht="123.75" customHeight="1" x14ac:dyDescent="0.45">
      <c r="A25" s="3">
        <f t="shared" si="1"/>
        <v>22</v>
      </c>
      <c r="B25" s="5" t="s">
        <v>33</v>
      </c>
      <c r="C25" s="3"/>
      <c r="D25" s="4">
        <v>21000</v>
      </c>
      <c r="E25" s="3">
        <v>1</v>
      </c>
      <c r="F25" s="4">
        <f t="shared" si="0"/>
        <v>21000</v>
      </c>
      <c r="G25" s="6" t="s">
        <v>193</v>
      </c>
      <c r="H25" s="19"/>
    </row>
    <row r="26" spans="1:8" ht="124.5" customHeight="1" x14ac:dyDescent="0.45">
      <c r="A26" s="3">
        <f t="shared" si="1"/>
        <v>23</v>
      </c>
      <c r="B26" s="5" t="s">
        <v>34</v>
      </c>
      <c r="C26" s="3"/>
      <c r="D26" s="4"/>
      <c r="E26" s="3">
        <v>1</v>
      </c>
      <c r="F26" s="4"/>
      <c r="G26" s="6" t="s">
        <v>193</v>
      </c>
      <c r="H26" s="19"/>
    </row>
  </sheetData>
  <mergeCells count="1">
    <mergeCell ref="A3:E3"/>
  </mergeCells>
  <hyperlinks>
    <hyperlink ref="G4" r:id="rId1" xr:uid="{A5A216EB-4620-461C-9EAB-98F5F8A78E2B}"/>
    <hyperlink ref="G5" r:id="rId2" xr:uid="{23C74C4E-ECDC-4599-B9E1-8F58021EC416}"/>
    <hyperlink ref="G6" r:id="rId3" xr:uid="{5B09C0EF-F7F2-464C-8EE3-D01C0656C8BD}"/>
    <hyperlink ref="G7" r:id="rId4" xr:uid="{2CB6DE77-8034-4F92-BF0B-3D9BD0551792}"/>
    <hyperlink ref="G8" r:id="rId5" xr:uid="{E2DBDFAD-9060-4BBD-AB2E-B83D193EEF3D}"/>
    <hyperlink ref="G12" r:id="rId6" xr:uid="{7D9AF056-AB19-49B5-B33E-099B5D197F7C}"/>
    <hyperlink ref="G13" r:id="rId7" xr:uid="{F0F6662D-8BBB-4CD8-824A-6832A1B4D26E}"/>
    <hyperlink ref="G14" r:id="rId8" xr:uid="{2F9DFCA4-A50D-4E70-A1CC-8E2F290AD517}"/>
    <hyperlink ref="G15" r:id="rId9" xr:uid="{96786C36-3F48-45A0-BBC5-99220BFC0FCB}"/>
    <hyperlink ref="G16" r:id="rId10" xr:uid="{A59890D2-0D80-4E04-9875-F73BE1D8F8E2}"/>
    <hyperlink ref="G19" r:id="rId11" xr:uid="{DE10969C-21D7-4AE5-A4C2-35401222D4E7}"/>
    <hyperlink ref="G20" r:id="rId12" xr:uid="{DCCE5659-E13B-492A-8B59-58DDA5048E09}"/>
    <hyperlink ref="G24" r:id="rId13" xr:uid="{1AFD5752-2FFC-4EC0-ABF8-E611B9F14C42}"/>
    <hyperlink ref="G11" r:id="rId14" xr:uid="{BD2E4C6F-1608-420E-89CE-06CC61E3625C}"/>
    <hyperlink ref="G21" r:id="rId15" xr:uid="{8F8F7D9F-8A8B-49D2-966D-D64F2EE93640}"/>
    <hyperlink ref="G25" r:id="rId16" xr:uid="{40D23FAC-8D5B-4DDD-B207-0CF8897FEB4C}"/>
    <hyperlink ref="G23" r:id="rId17" xr:uid="{98EDCD06-C5F3-4B62-AF69-66C49F9DBC44}"/>
    <hyperlink ref="G18" r:id="rId18" xr:uid="{7BC320B7-AEBE-442C-A0DD-0CA6EFCCA5FC}"/>
    <hyperlink ref="G10" r:id="rId19" xr:uid="{C54EE809-CBFC-4CD7-82B9-B47B6DC77DE9}"/>
    <hyperlink ref="G9" r:id="rId20" xr:uid="{AF1F4466-0BAE-47F6-982B-E8C82584AFFA}"/>
    <hyperlink ref="G22" r:id="rId21" xr:uid="{090834FA-B099-4CD4-B5C1-70FE1E25F7D5}"/>
    <hyperlink ref="H22" r:id="rId22" xr:uid="{0BB1F6A5-78D3-4B81-93F6-5DBD1EC59102}"/>
    <hyperlink ref="H10" r:id="rId23" xr:uid="{B10ACC76-63FA-4D3E-9FC4-04D2D58A0F4F}"/>
    <hyperlink ref="H9" r:id="rId24" xr:uid="{372B5B46-DBFB-43DF-BD68-F53D76CE3460}"/>
    <hyperlink ref="G26" r:id="rId25" xr:uid="{C03871AB-F752-45E9-876F-9E3B2640A8BD}"/>
  </hyperlinks>
  <pageMargins left="0.7" right="0.7" top="0.75" bottom="0.75" header="0.3" footer="0.3"/>
  <pageSetup orientation="portrait" r:id="rId26"/>
  <drawing r:id="rId27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90F79B-3523-4D70-A57F-B16FF47A85D3}">
  <dimension ref="A1:G41"/>
  <sheetViews>
    <sheetView showGridLines="0" topLeftCell="A19" workbookViewId="0">
      <selection activeCell="H1" sqref="H1:H1048576"/>
    </sheetView>
  </sheetViews>
  <sheetFormatPr defaultColWidth="9.1328125" defaultRowHeight="14.25" x14ac:dyDescent="0.45"/>
  <cols>
    <col min="1" max="1" width="6.265625" style="1" customWidth="1"/>
    <col min="2" max="2" width="27.86328125" style="1" customWidth="1"/>
    <col min="3" max="3" width="13.1328125" style="2" customWidth="1"/>
    <col min="4" max="4" width="9.1328125" style="1"/>
    <col min="5" max="5" width="12.86328125" style="2" bestFit="1" customWidth="1"/>
    <col min="6" max="6" width="40.1328125" style="1" customWidth="1"/>
    <col min="7" max="7" width="30.3984375" style="1" bestFit="1" customWidth="1"/>
    <col min="8" max="16384" width="9.1328125" style="1"/>
  </cols>
  <sheetData>
    <row r="1" spans="1:7" ht="18" x14ac:dyDescent="0.45">
      <c r="A1" s="9" t="s">
        <v>35</v>
      </c>
    </row>
    <row r="2" spans="1:7" ht="15.75" x14ac:dyDescent="0.45">
      <c r="A2" s="7" t="s">
        <v>0</v>
      </c>
      <c r="B2" s="7" t="s">
        <v>1</v>
      </c>
      <c r="C2" s="8" t="s">
        <v>5</v>
      </c>
      <c r="D2" s="7" t="s">
        <v>3</v>
      </c>
      <c r="E2" s="8" t="s">
        <v>6</v>
      </c>
      <c r="F2" s="7" t="s">
        <v>2</v>
      </c>
      <c r="G2" s="7" t="s">
        <v>48</v>
      </c>
    </row>
    <row r="3" spans="1:7" x14ac:dyDescent="0.45">
      <c r="A3" s="31" t="s">
        <v>36</v>
      </c>
      <c r="B3" s="32"/>
      <c r="C3" s="32"/>
      <c r="D3" s="33"/>
      <c r="E3" s="10">
        <f>SUM(E4:E39)</f>
        <v>607120</v>
      </c>
      <c r="F3" s="3"/>
    </row>
    <row r="4" spans="1:7" x14ac:dyDescent="0.45">
      <c r="A4" s="3">
        <v>1</v>
      </c>
      <c r="B4" s="5" t="s">
        <v>47</v>
      </c>
      <c r="C4" s="4">
        <v>38000</v>
      </c>
      <c r="D4" s="3">
        <v>1</v>
      </c>
      <c r="E4" s="4">
        <f>C4*D4</f>
        <v>38000</v>
      </c>
      <c r="F4" s="13" t="s">
        <v>46</v>
      </c>
      <c r="G4" s="3" t="s">
        <v>78</v>
      </c>
    </row>
    <row r="5" spans="1:7" x14ac:dyDescent="0.45">
      <c r="A5" s="3">
        <f>A4+1</f>
        <v>2</v>
      </c>
      <c r="B5" s="5" t="s">
        <v>38</v>
      </c>
      <c r="C5" s="4">
        <v>200</v>
      </c>
      <c r="D5" s="3">
        <v>50</v>
      </c>
      <c r="E5" s="4">
        <f>C5*D5</f>
        <v>10000</v>
      </c>
      <c r="F5" s="12" t="s">
        <v>79</v>
      </c>
      <c r="G5" s="3" t="s">
        <v>80</v>
      </c>
    </row>
    <row r="6" spans="1:7" x14ac:dyDescent="0.45">
      <c r="A6" s="3">
        <f>A5+1</f>
        <v>3</v>
      </c>
      <c r="B6" s="5" t="s">
        <v>37</v>
      </c>
      <c r="C6" s="4">
        <v>1200</v>
      </c>
      <c r="D6" s="3">
        <v>20</v>
      </c>
      <c r="E6" s="4">
        <f t="shared" ref="E6:E40" si="0">C6*D6</f>
        <v>24000</v>
      </c>
      <c r="F6" s="15" t="s">
        <v>121</v>
      </c>
      <c r="G6" s="3" t="s">
        <v>122</v>
      </c>
    </row>
    <row r="7" spans="1:7" x14ac:dyDescent="0.45">
      <c r="A7" s="3">
        <f t="shared" ref="A7:A40" si="1">A6+1</f>
        <v>4</v>
      </c>
      <c r="B7" s="5" t="s">
        <v>39</v>
      </c>
      <c r="C7" s="4">
        <v>1050</v>
      </c>
      <c r="D7" s="3">
        <v>20</v>
      </c>
      <c r="E7" s="4">
        <f t="shared" si="0"/>
        <v>21000</v>
      </c>
      <c r="F7" s="15" t="s">
        <v>123</v>
      </c>
      <c r="G7" s="3" t="s">
        <v>122</v>
      </c>
    </row>
    <row r="8" spans="1:7" x14ac:dyDescent="0.45">
      <c r="A8" s="3">
        <f t="shared" si="1"/>
        <v>5</v>
      </c>
      <c r="B8" s="5" t="s">
        <v>40</v>
      </c>
      <c r="C8" s="4">
        <v>600</v>
      </c>
      <c r="D8" s="3">
        <v>30</v>
      </c>
      <c r="E8" s="4">
        <f t="shared" si="0"/>
        <v>18000</v>
      </c>
      <c r="F8" s="14" t="s">
        <v>99</v>
      </c>
      <c r="G8" s="3" t="s">
        <v>91</v>
      </c>
    </row>
    <row r="9" spans="1:7" x14ac:dyDescent="0.45">
      <c r="A9" s="3">
        <f t="shared" si="1"/>
        <v>6</v>
      </c>
      <c r="B9" t="s">
        <v>41</v>
      </c>
      <c r="C9" s="4">
        <v>400</v>
      </c>
      <c r="D9" s="3">
        <v>20</v>
      </c>
      <c r="E9" s="4">
        <f t="shared" si="0"/>
        <v>8000</v>
      </c>
      <c r="F9" s="12" t="s">
        <v>81</v>
      </c>
      <c r="G9" s="3" t="s">
        <v>80</v>
      </c>
    </row>
    <row r="10" spans="1:7" x14ac:dyDescent="0.45">
      <c r="A10" s="3">
        <f t="shared" si="1"/>
        <v>7</v>
      </c>
      <c r="B10" s="5" t="s">
        <v>42</v>
      </c>
      <c r="C10" s="4">
        <v>143</v>
      </c>
      <c r="D10" s="3">
        <v>50</v>
      </c>
      <c r="E10" s="4">
        <f t="shared" si="0"/>
        <v>7150</v>
      </c>
      <c r="F10" s="12" t="s">
        <v>82</v>
      </c>
      <c r="G10" s="3" t="s">
        <v>80</v>
      </c>
    </row>
    <row r="11" spans="1:7" x14ac:dyDescent="0.45">
      <c r="A11" s="3">
        <f t="shared" si="1"/>
        <v>8</v>
      </c>
      <c r="B11" s="5" t="s">
        <v>43</v>
      </c>
      <c r="C11" s="4">
        <v>18000</v>
      </c>
      <c r="D11" s="3">
        <v>1</v>
      </c>
      <c r="E11" s="4">
        <f t="shared" si="0"/>
        <v>18000</v>
      </c>
      <c r="F11" s="14" t="s">
        <v>83</v>
      </c>
      <c r="G11" s="3" t="s">
        <v>84</v>
      </c>
    </row>
    <row r="12" spans="1:7" x14ac:dyDescent="0.45">
      <c r="A12" s="3">
        <f t="shared" si="1"/>
        <v>9</v>
      </c>
      <c r="B12" s="5" t="s">
        <v>49</v>
      </c>
      <c r="C12" s="4">
        <v>15000</v>
      </c>
      <c r="D12" s="3">
        <v>1</v>
      </c>
      <c r="E12" s="4">
        <f t="shared" si="0"/>
        <v>15000</v>
      </c>
      <c r="F12" s="14" t="s">
        <v>100</v>
      </c>
      <c r="G12" s="3" t="s">
        <v>85</v>
      </c>
    </row>
    <row r="13" spans="1:7" x14ac:dyDescent="0.45">
      <c r="A13" s="3">
        <f t="shared" si="1"/>
        <v>10</v>
      </c>
      <c r="B13" s="5" t="s">
        <v>50</v>
      </c>
      <c r="C13" s="4">
        <v>16000</v>
      </c>
      <c r="D13" s="3">
        <v>2</v>
      </c>
      <c r="E13" s="4">
        <f t="shared" si="0"/>
        <v>32000</v>
      </c>
      <c r="F13" s="14" t="s">
        <v>86</v>
      </c>
      <c r="G13" s="3" t="s">
        <v>87</v>
      </c>
    </row>
    <row r="14" spans="1:7" x14ac:dyDescent="0.45">
      <c r="A14" s="3">
        <f t="shared" si="1"/>
        <v>11</v>
      </c>
      <c r="B14" t="s">
        <v>51</v>
      </c>
      <c r="C14" s="4">
        <v>16000</v>
      </c>
      <c r="D14" s="3">
        <v>1</v>
      </c>
      <c r="E14" s="4">
        <f t="shared" si="0"/>
        <v>16000</v>
      </c>
      <c r="F14" s="14" t="s">
        <v>88</v>
      </c>
      <c r="G14" s="3" t="s">
        <v>87</v>
      </c>
    </row>
    <row r="15" spans="1:7" x14ac:dyDescent="0.45">
      <c r="A15" s="3">
        <f t="shared" si="1"/>
        <v>12</v>
      </c>
      <c r="B15" s="5" t="s">
        <v>52</v>
      </c>
      <c r="C15" s="4">
        <v>230</v>
      </c>
      <c r="D15" s="3">
        <v>50</v>
      </c>
      <c r="E15" s="4">
        <f t="shared" si="0"/>
        <v>11500</v>
      </c>
      <c r="F15" s="12" t="s">
        <v>101</v>
      </c>
      <c r="G15" s="3" t="s">
        <v>80</v>
      </c>
    </row>
    <row r="16" spans="1:7" x14ac:dyDescent="0.45">
      <c r="A16" s="3">
        <f t="shared" si="1"/>
        <v>13</v>
      </c>
      <c r="B16" s="5" t="s">
        <v>53</v>
      </c>
      <c r="C16" s="4">
        <v>264</v>
      </c>
      <c r="D16" s="3">
        <v>40</v>
      </c>
      <c r="E16" s="4">
        <f t="shared" si="0"/>
        <v>10560</v>
      </c>
      <c r="F16" s="12" t="s">
        <v>102</v>
      </c>
      <c r="G16" s="3" t="s">
        <v>80</v>
      </c>
    </row>
    <row r="17" spans="1:7" x14ac:dyDescent="0.45">
      <c r="A17" s="3">
        <f t="shared" si="1"/>
        <v>14</v>
      </c>
      <c r="B17" s="5" t="s">
        <v>54</v>
      </c>
      <c r="C17" s="4">
        <v>322</v>
      </c>
      <c r="D17" s="3">
        <v>30</v>
      </c>
      <c r="E17" s="4">
        <f t="shared" si="0"/>
        <v>9660</v>
      </c>
      <c r="F17" s="12" t="s">
        <v>103</v>
      </c>
      <c r="G17" s="3" t="s">
        <v>80</v>
      </c>
    </row>
    <row r="18" spans="1:7" x14ac:dyDescent="0.45">
      <c r="A18" s="3">
        <f t="shared" si="1"/>
        <v>15</v>
      </c>
      <c r="B18" s="3" t="s">
        <v>55</v>
      </c>
      <c r="C18" s="4">
        <v>1000</v>
      </c>
      <c r="D18" s="3">
        <v>10</v>
      </c>
      <c r="E18" s="4">
        <f t="shared" si="0"/>
        <v>10000</v>
      </c>
      <c r="F18" s="16" t="s">
        <v>126</v>
      </c>
      <c r="G18" s="3" t="s">
        <v>127</v>
      </c>
    </row>
    <row r="19" spans="1:7" x14ac:dyDescent="0.45">
      <c r="A19" s="3">
        <f t="shared" si="1"/>
        <v>16</v>
      </c>
      <c r="B19" s="3" t="s">
        <v>56</v>
      </c>
      <c r="C19" s="4">
        <v>1200</v>
      </c>
      <c r="D19" s="3">
        <v>10</v>
      </c>
      <c r="E19" s="4">
        <f t="shared" si="0"/>
        <v>12000</v>
      </c>
      <c r="F19" s="16" t="s">
        <v>125</v>
      </c>
      <c r="G19" s="5" t="s">
        <v>127</v>
      </c>
    </row>
    <row r="20" spans="1:7" x14ac:dyDescent="0.45">
      <c r="A20" s="3">
        <f t="shared" si="1"/>
        <v>17</v>
      </c>
      <c r="B20" s="3" t="s">
        <v>57</v>
      </c>
      <c r="C20" s="4">
        <v>600</v>
      </c>
      <c r="D20" s="3">
        <v>25</v>
      </c>
      <c r="E20" s="4">
        <f t="shared" si="0"/>
        <v>15000</v>
      </c>
      <c r="F20" s="14" t="s">
        <v>90</v>
      </c>
      <c r="G20" s="3" t="s">
        <v>91</v>
      </c>
    </row>
    <row r="21" spans="1:7" x14ac:dyDescent="0.45">
      <c r="A21" s="3">
        <f t="shared" si="1"/>
        <v>18</v>
      </c>
      <c r="B21" s="3" t="s">
        <v>58</v>
      </c>
      <c r="C21" s="4">
        <v>500</v>
      </c>
      <c r="D21" s="3">
        <v>30</v>
      </c>
      <c r="E21" s="4">
        <f t="shared" si="0"/>
        <v>15000</v>
      </c>
      <c r="F21" s="14" t="s">
        <v>92</v>
      </c>
      <c r="G21" s="3" t="s">
        <v>91</v>
      </c>
    </row>
    <row r="22" spans="1:7" x14ac:dyDescent="0.45">
      <c r="A22" s="3">
        <f t="shared" si="1"/>
        <v>19</v>
      </c>
      <c r="B22" s="3" t="s">
        <v>59</v>
      </c>
      <c r="C22" s="4">
        <v>465</v>
      </c>
      <c r="D22" s="3">
        <v>20</v>
      </c>
      <c r="E22" s="4">
        <f t="shared" si="0"/>
        <v>9300</v>
      </c>
      <c r="F22" s="16" t="s">
        <v>124</v>
      </c>
      <c r="G22" s="5" t="s">
        <v>127</v>
      </c>
    </row>
    <row r="23" spans="1:7" x14ac:dyDescent="0.45">
      <c r="A23" s="3">
        <f t="shared" si="1"/>
        <v>20</v>
      </c>
      <c r="B23" s="3" t="s">
        <v>60</v>
      </c>
      <c r="C23" s="4">
        <v>500</v>
      </c>
      <c r="D23" s="3">
        <v>30</v>
      </c>
      <c r="E23" s="4">
        <f t="shared" si="0"/>
        <v>15000</v>
      </c>
      <c r="F23" s="14" t="s">
        <v>93</v>
      </c>
      <c r="G23" s="3" t="s">
        <v>91</v>
      </c>
    </row>
    <row r="24" spans="1:7" x14ac:dyDescent="0.45">
      <c r="A24" s="3">
        <f t="shared" si="1"/>
        <v>21</v>
      </c>
      <c r="B24" s="3" t="s">
        <v>61</v>
      </c>
      <c r="C24" s="4">
        <v>372</v>
      </c>
      <c r="D24" s="3">
        <v>20</v>
      </c>
      <c r="E24" s="4">
        <f t="shared" si="0"/>
        <v>7440</v>
      </c>
      <c r="F24" s="12" t="s">
        <v>104</v>
      </c>
      <c r="G24" s="3" t="s">
        <v>80</v>
      </c>
    </row>
    <row r="25" spans="1:7" x14ac:dyDescent="0.45">
      <c r="A25" s="3">
        <f t="shared" si="1"/>
        <v>22</v>
      </c>
      <c r="B25" s="3" t="s">
        <v>62</v>
      </c>
      <c r="C25" s="4">
        <v>450</v>
      </c>
      <c r="D25" s="3">
        <v>50</v>
      </c>
      <c r="E25" s="4">
        <f t="shared" si="0"/>
        <v>22500</v>
      </c>
      <c r="F25" s="14" t="s">
        <v>94</v>
      </c>
      <c r="G25" s="3" t="s">
        <v>91</v>
      </c>
    </row>
    <row r="26" spans="1:7" x14ac:dyDescent="0.45">
      <c r="A26" s="3">
        <f t="shared" si="1"/>
        <v>23</v>
      </c>
      <c r="B26" s="3" t="s">
        <v>63</v>
      </c>
      <c r="C26" s="4">
        <v>300</v>
      </c>
      <c r="D26" s="3">
        <v>50</v>
      </c>
      <c r="E26" s="4">
        <f t="shared" si="0"/>
        <v>15000</v>
      </c>
      <c r="F26" s="14" t="s">
        <v>95</v>
      </c>
      <c r="G26" s="3" t="s">
        <v>91</v>
      </c>
    </row>
    <row r="27" spans="1:7" x14ac:dyDescent="0.45">
      <c r="A27" s="3">
        <f t="shared" si="1"/>
        <v>24</v>
      </c>
      <c r="B27" s="3" t="s">
        <v>64</v>
      </c>
      <c r="C27" s="4">
        <v>1250</v>
      </c>
      <c r="D27" s="3">
        <v>30</v>
      </c>
      <c r="E27" s="4">
        <f t="shared" si="0"/>
        <v>37500</v>
      </c>
      <c r="F27" s="12" t="s">
        <v>105</v>
      </c>
      <c r="G27" s="3" t="s">
        <v>80</v>
      </c>
    </row>
    <row r="28" spans="1:7" x14ac:dyDescent="0.45">
      <c r="A28" s="3">
        <f t="shared" si="1"/>
        <v>25</v>
      </c>
      <c r="B28" s="3" t="s">
        <v>65</v>
      </c>
      <c r="C28" s="4">
        <f>3000/5</f>
        <v>600</v>
      </c>
      <c r="D28" s="3">
        <v>25</v>
      </c>
      <c r="E28" s="4">
        <f t="shared" si="0"/>
        <v>15000</v>
      </c>
      <c r="F28" s="14" t="s">
        <v>96</v>
      </c>
      <c r="G28" s="3" t="s">
        <v>97</v>
      </c>
    </row>
    <row r="29" spans="1:7" x14ac:dyDescent="0.45">
      <c r="A29" s="3">
        <f t="shared" si="1"/>
        <v>26</v>
      </c>
      <c r="B29" s="3" t="s">
        <v>66</v>
      </c>
      <c r="C29" s="4">
        <v>610</v>
      </c>
      <c r="D29" s="3">
        <v>25</v>
      </c>
      <c r="E29" s="4">
        <f t="shared" si="0"/>
        <v>15250</v>
      </c>
      <c r="F29" s="14" t="s">
        <v>98</v>
      </c>
      <c r="G29" s="3" t="s">
        <v>91</v>
      </c>
    </row>
    <row r="30" spans="1:7" x14ac:dyDescent="0.45">
      <c r="A30" s="3">
        <f t="shared" si="1"/>
        <v>27</v>
      </c>
      <c r="B30" s="3" t="s">
        <v>67</v>
      </c>
      <c r="C30" s="4">
        <v>331</v>
      </c>
      <c r="D30" s="3">
        <v>30</v>
      </c>
      <c r="E30" s="4">
        <f t="shared" si="0"/>
        <v>9930</v>
      </c>
      <c r="F30" s="12" t="s">
        <v>106</v>
      </c>
      <c r="G30" s="3" t="s">
        <v>107</v>
      </c>
    </row>
    <row r="31" spans="1:7" x14ac:dyDescent="0.45">
      <c r="A31" s="3">
        <f t="shared" si="1"/>
        <v>28</v>
      </c>
      <c r="B31" t="s">
        <v>68</v>
      </c>
      <c r="C31" s="4">
        <v>470</v>
      </c>
      <c r="D31" s="3">
        <v>30</v>
      </c>
      <c r="E31" s="4">
        <f t="shared" si="0"/>
        <v>14100</v>
      </c>
      <c r="F31" s="12" t="s">
        <v>108</v>
      </c>
      <c r="G31" s="3" t="s">
        <v>107</v>
      </c>
    </row>
    <row r="32" spans="1:7" x14ac:dyDescent="0.45">
      <c r="A32" s="3">
        <f t="shared" si="1"/>
        <v>29</v>
      </c>
      <c r="B32" s="5" t="s">
        <v>69</v>
      </c>
      <c r="C32" s="4">
        <v>378</v>
      </c>
      <c r="D32" s="3">
        <v>20</v>
      </c>
      <c r="E32" s="4">
        <f t="shared" si="0"/>
        <v>7560</v>
      </c>
      <c r="F32" s="12" t="s">
        <v>109</v>
      </c>
      <c r="G32" s="3" t="s">
        <v>110</v>
      </c>
    </row>
    <row r="33" spans="1:7" x14ac:dyDescent="0.45">
      <c r="A33" s="3">
        <f t="shared" si="1"/>
        <v>30</v>
      </c>
      <c r="B33" s="5" t="s">
        <v>70</v>
      </c>
      <c r="C33" s="4">
        <v>1500</v>
      </c>
      <c r="D33" s="3">
        <v>10</v>
      </c>
      <c r="E33" s="4">
        <f t="shared" si="0"/>
        <v>15000</v>
      </c>
      <c r="F33" s="14" t="s">
        <v>111</v>
      </c>
      <c r="G33" s="3" t="s">
        <v>91</v>
      </c>
    </row>
    <row r="34" spans="1:7" x14ac:dyDescent="0.45">
      <c r="A34" s="3">
        <f t="shared" si="1"/>
        <v>31</v>
      </c>
      <c r="B34" s="5" t="s">
        <v>71</v>
      </c>
      <c r="C34" s="4">
        <v>538</v>
      </c>
      <c r="D34" s="3">
        <v>20</v>
      </c>
      <c r="E34" s="4">
        <f t="shared" si="0"/>
        <v>10760</v>
      </c>
      <c r="F34" s="12" t="s">
        <v>112</v>
      </c>
      <c r="G34" s="3" t="s">
        <v>110</v>
      </c>
    </row>
    <row r="35" spans="1:7" x14ac:dyDescent="0.45">
      <c r="A35" s="3">
        <f t="shared" si="1"/>
        <v>32</v>
      </c>
      <c r="B35" s="5" t="s">
        <v>72</v>
      </c>
      <c r="C35" s="4">
        <v>1261</v>
      </c>
      <c r="D35" s="3">
        <v>10</v>
      </c>
      <c r="E35" s="4">
        <f t="shared" si="0"/>
        <v>12610</v>
      </c>
      <c r="F35" s="12" t="s">
        <v>113</v>
      </c>
      <c r="G35" s="3" t="s">
        <v>114</v>
      </c>
    </row>
    <row r="36" spans="1:7" x14ac:dyDescent="0.45">
      <c r="A36" s="3">
        <f t="shared" si="1"/>
        <v>33</v>
      </c>
      <c r="B36" s="5" t="s">
        <v>73</v>
      </c>
      <c r="C36" s="4">
        <v>1500</v>
      </c>
      <c r="D36" s="3">
        <v>21</v>
      </c>
      <c r="E36" s="4">
        <f t="shared" si="0"/>
        <v>31500</v>
      </c>
      <c r="F36" s="14" t="s">
        <v>115</v>
      </c>
      <c r="G36" s="3" t="s">
        <v>91</v>
      </c>
    </row>
    <row r="37" spans="1:7" x14ac:dyDescent="0.45">
      <c r="A37" s="3">
        <f t="shared" si="1"/>
        <v>34</v>
      </c>
      <c r="B37" s="5" t="s">
        <v>74</v>
      </c>
      <c r="C37" s="4">
        <v>2000</v>
      </c>
      <c r="D37" s="3">
        <v>20</v>
      </c>
      <c r="E37" s="4">
        <f t="shared" si="0"/>
        <v>40000</v>
      </c>
      <c r="F37" s="14" t="s">
        <v>116</v>
      </c>
      <c r="G37" s="3" t="s">
        <v>117</v>
      </c>
    </row>
    <row r="38" spans="1:7" x14ac:dyDescent="0.45">
      <c r="A38" s="3">
        <f t="shared" si="1"/>
        <v>35</v>
      </c>
      <c r="B38" s="5" t="s">
        <v>75</v>
      </c>
      <c r="C38" s="4">
        <v>1800</v>
      </c>
      <c r="D38" s="3">
        <v>15</v>
      </c>
      <c r="E38" s="4">
        <f t="shared" si="0"/>
        <v>27000</v>
      </c>
      <c r="F38" s="14" t="s">
        <v>118</v>
      </c>
      <c r="G38" s="3" t="s">
        <v>89</v>
      </c>
    </row>
    <row r="39" spans="1:7" x14ac:dyDescent="0.45">
      <c r="A39" s="3">
        <f t="shared" si="1"/>
        <v>36</v>
      </c>
      <c r="B39" s="5" t="s">
        <v>76</v>
      </c>
      <c r="C39" s="4">
        <v>1800</v>
      </c>
      <c r="D39" s="3">
        <v>6</v>
      </c>
      <c r="E39" s="4">
        <f t="shared" si="0"/>
        <v>10800</v>
      </c>
      <c r="F39" s="14" t="s">
        <v>119</v>
      </c>
      <c r="G39" s="3" t="s">
        <v>91</v>
      </c>
    </row>
    <row r="40" spans="1:7" x14ac:dyDescent="0.45">
      <c r="A40" s="3">
        <f t="shared" si="1"/>
        <v>37</v>
      </c>
      <c r="B40" s="5" t="s">
        <v>77</v>
      </c>
      <c r="C40" s="4">
        <v>3200</v>
      </c>
      <c r="D40" s="3">
        <v>5</v>
      </c>
      <c r="E40" s="4">
        <f t="shared" si="0"/>
        <v>16000</v>
      </c>
      <c r="F40" s="14" t="s">
        <v>120</v>
      </c>
      <c r="G40" s="3" t="s">
        <v>91</v>
      </c>
    </row>
    <row r="41" spans="1:7" x14ac:dyDescent="0.45">
      <c r="A41" s="3"/>
      <c r="B41" s="5"/>
      <c r="C41" s="4"/>
      <c r="D41" s="3"/>
      <c r="E41" s="4"/>
      <c r="F41" s="3"/>
      <c r="G41" s="3"/>
    </row>
  </sheetData>
  <mergeCells count="1">
    <mergeCell ref="A3:D3"/>
  </mergeCells>
  <hyperlinks>
    <hyperlink ref="F5" r:id="rId1" xr:uid="{BA08ABE6-1189-4F91-9DFC-CCFF62D00264}"/>
    <hyperlink ref="F6" r:id="rId2" xr:uid="{C27A7385-ACB4-460E-BE0B-DF9F4AED7789}"/>
    <hyperlink ref="F7" r:id="rId3" xr:uid="{757BEB0C-8D6E-4156-82BB-6A1627C01F16}"/>
    <hyperlink ref="F8" r:id="rId4" xr:uid="{53045EEE-F046-4791-A54B-D5B6C4415102}"/>
    <hyperlink ref="F9" r:id="rId5" xr:uid="{7F9AAA92-7C55-48F8-8099-18CA4C944127}"/>
    <hyperlink ref="F10" r:id="rId6" xr:uid="{DFF731BD-F6C5-463B-8226-9526A9DE041E}"/>
    <hyperlink ref="F4" r:id="rId7" xr:uid="{1646E42C-728C-46C6-932A-F80E54595F1E}"/>
    <hyperlink ref="F11" r:id="rId8" xr:uid="{75659905-BCBF-4CC3-B120-C56E6096CE6F}"/>
    <hyperlink ref="F12" r:id="rId9" xr:uid="{57AE5C00-CE94-4F15-9923-F4EE096A3DB0}"/>
    <hyperlink ref="F13" r:id="rId10" xr:uid="{891E131A-68F6-4E7E-91DD-B0EB3ECBB310}"/>
    <hyperlink ref="F14" r:id="rId11" xr:uid="{75612BF8-C0F3-40CC-B75A-AE2D6AA34084}"/>
    <hyperlink ref="F15" r:id="rId12" xr:uid="{0BCD4D1B-8528-49E3-97E7-DC7F70F36D2B}"/>
    <hyperlink ref="F16" r:id="rId13" xr:uid="{96E1A94B-95D9-420A-A494-BDE6E0B45D8C}"/>
    <hyperlink ref="F17" r:id="rId14" xr:uid="{0C76FC2C-063E-450F-8175-125F949D4588}"/>
    <hyperlink ref="F20" r:id="rId15" xr:uid="{1FF085E3-8682-467A-A75A-A6D84B80F8C8}"/>
    <hyperlink ref="F21" r:id="rId16" xr:uid="{0031984E-5F02-4548-865B-5C51164DC3F1}"/>
    <hyperlink ref="F22" r:id="rId17" xr:uid="{140F5A90-7C8A-4279-BA2B-EF0B6BF46704}"/>
    <hyperlink ref="F23" r:id="rId18" xr:uid="{19E8E207-EE49-47E7-A8E2-8C85C790F6C5}"/>
    <hyperlink ref="F24" r:id="rId19" xr:uid="{E7A26B09-A3ED-44BC-8327-673D6F8C1760}"/>
    <hyperlink ref="F25" r:id="rId20" xr:uid="{CBD370D2-DA5D-4E7B-9728-81AED2D0ABBC}"/>
    <hyperlink ref="F26" r:id="rId21" xr:uid="{1A5F1BA2-C7D5-45E4-9911-95F7A50A8FA4}"/>
    <hyperlink ref="F27" r:id="rId22" xr:uid="{4CC20C01-49E5-4A83-8567-E503391F4EBF}"/>
    <hyperlink ref="F28" r:id="rId23" xr:uid="{E13FE381-5C89-4FA0-A5BD-0563959CB1EA}"/>
    <hyperlink ref="F29" r:id="rId24" xr:uid="{2D2121FB-1D8F-4A87-A877-E3AB4B1D3D16}"/>
    <hyperlink ref="F30" r:id="rId25" xr:uid="{CA182F96-8D0B-4655-9C42-D675BF9A8027}"/>
    <hyperlink ref="F32" r:id="rId26" xr:uid="{CECEFDF4-61FB-4098-9C23-ADF13DC440CA}"/>
    <hyperlink ref="F31" r:id="rId27" xr:uid="{A1ED36D3-09FF-44D5-97A1-D1D53DB0D4FA}"/>
    <hyperlink ref="F33" r:id="rId28" xr:uid="{358BCFB0-4E02-4E5A-A339-5F70C2BB0F4D}"/>
    <hyperlink ref="F34" r:id="rId29" xr:uid="{367FFDDB-98E4-45E3-B1A6-2A8723577AC8}"/>
    <hyperlink ref="F35" r:id="rId30" xr:uid="{4D2AECEE-89AD-4355-A792-F60AD8341911}"/>
    <hyperlink ref="F36" r:id="rId31" xr:uid="{4BB877F3-21E8-4B6B-B60B-0C838AA2BD59}"/>
    <hyperlink ref="F37" r:id="rId32" xr:uid="{EFE896EA-410A-4CB8-B477-53614E8A4B85}"/>
    <hyperlink ref="F38" r:id="rId33" xr:uid="{4E031D45-F690-488C-BC25-EA22F42F21A7}"/>
    <hyperlink ref="F39" r:id="rId34" xr:uid="{458054BB-EF81-42B4-ADF1-3F279CFF715A}"/>
    <hyperlink ref="F40" r:id="rId35" xr:uid="{C1732DA5-FBDC-4C18-A3A4-1697C4C56CD9}"/>
    <hyperlink ref="F18" r:id="rId36" xr:uid="{0C8A9AE6-5CF9-4D06-9548-9DC5F2A1EF86}"/>
    <hyperlink ref="F19" r:id="rId37" xr:uid="{F4C63170-12B1-40C4-A39B-C186D3010F5F}"/>
  </hyperlinks>
  <pageMargins left="0.7" right="0.7" top="0.75" bottom="0.75" header="0.3" footer="0.3"/>
  <pageSetup orientation="portrait" r:id="rId38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932AC1-B6F4-4336-9F7B-D963880F654E}">
  <dimension ref="A1:H12"/>
  <sheetViews>
    <sheetView showGridLines="0" workbookViewId="0">
      <selection activeCell="C23" sqref="C23"/>
    </sheetView>
  </sheetViews>
  <sheetFormatPr defaultColWidth="9.1328125" defaultRowHeight="14.25" x14ac:dyDescent="0.45"/>
  <cols>
    <col min="1" max="1" width="6.265625" style="1" customWidth="1"/>
    <col min="2" max="2" width="27.86328125" style="1" customWidth="1"/>
    <col min="3" max="3" width="41" style="1" customWidth="1"/>
    <col min="4" max="4" width="13.1328125" style="2" customWidth="1"/>
    <col min="5" max="5" width="9.1328125" style="1"/>
    <col min="6" max="6" width="16.59765625" style="2" bestFit="1" customWidth="1"/>
    <col min="7" max="8" width="35.1328125" style="1" customWidth="1"/>
    <col min="9" max="16384" width="9.1328125" style="1"/>
  </cols>
  <sheetData>
    <row r="1" spans="1:8" ht="18" x14ac:dyDescent="0.45">
      <c r="A1" s="9" t="s">
        <v>35</v>
      </c>
    </row>
    <row r="2" spans="1:8" ht="15.75" x14ac:dyDescent="0.45">
      <c r="A2" s="7" t="s">
        <v>0</v>
      </c>
      <c r="B2" s="7" t="s">
        <v>1</v>
      </c>
      <c r="C2" s="7" t="s">
        <v>4</v>
      </c>
      <c r="D2" s="8" t="s">
        <v>5</v>
      </c>
      <c r="E2" s="7" t="s">
        <v>3</v>
      </c>
      <c r="F2" s="8" t="s">
        <v>6</v>
      </c>
      <c r="G2" s="7" t="s">
        <v>2</v>
      </c>
      <c r="H2" s="7" t="s">
        <v>45</v>
      </c>
    </row>
    <row r="3" spans="1:8" x14ac:dyDescent="0.45">
      <c r="A3" s="31" t="s">
        <v>44</v>
      </c>
      <c r="B3" s="32"/>
      <c r="C3" s="32"/>
      <c r="D3" s="32"/>
      <c r="E3" s="33"/>
      <c r="F3" s="10">
        <f>800*15500+2900000</f>
        <v>15300000</v>
      </c>
      <c r="G3" s="3"/>
      <c r="H3" s="3"/>
    </row>
    <row r="4" spans="1:8" ht="127.5" customHeight="1" x14ac:dyDescent="0.45">
      <c r="A4" s="3">
        <v>1</v>
      </c>
      <c r="B4" s="5" t="s">
        <v>167</v>
      </c>
      <c r="C4" s="5"/>
      <c r="D4" s="4"/>
      <c r="E4" s="3"/>
      <c r="F4" s="4"/>
      <c r="G4" s="11" t="s">
        <v>175</v>
      </c>
      <c r="H4" s="11"/>
    </row>
    <row r="5" spans="1:8" ht="127.5" customHeight="1" x14ac:dyDescent="0.45">
      <c r="A5" s="3">
        <f t="shared" ref="A5:A12" si="0">A4+1</f>
        <v>2</v>
      </c>
      <c r="B5" s="5" t="s">
        <v>166</v>
      </c>
      <c r="C5" s="3"/>
      <c r="D5" s="4"/>
      <c r="E5" s="3"/>
      <c r="F5" s="4"/>
      <c r="G5" s="11"/>
      <c r="H5" s="6"/>
    </row>
    <row r="6" spans="1:8" ht="126" customHeight="1" x14ac:dyDescent="0.45">
      <c r="A6" s="3">
        <f t="shared" si="0"/>
        <v>3</v>
      </c>
      <c r="B6" s="5" t="s">
        <v>168</v>
      </c>
      <c r="C6" s="5"/>
      <c r="D6" s="4"/>
      <c r="E6" s="3"/>
      <c r="F6" s="4"/>
      <c r="G6" s="6"/>
      <c r="H6" s="6"/>
    </row>
    <row r="7" spans="1:8" ht="149.25" customHeight="1" x14ac:dyDescent="0.45">
      <c r="A7" s="3">
        <f t="shared" si="0"/>
        <v>4</v>
      </c>
      <c r="B7" s="5" t="s">
        <v>169</v>
      </c>
      <c r="C7" s="3"/>
      <c r="D7" s="4"/>
      <c r="E7" s="3"/>
      <c r="F7" s="4"/>
      <c r="G7" s="6"/>
      <c r="H7" s="6"/>
    </row>
    <row r="8" spans="1:8" ht="125.25" customHeight="1" x14ac:dyDescent="0.45">
      <c r="A8" s="3">
        <f t="shared" si="0"/>
        <v>5</v>
      </c>
      <c r="B8" s="5" t="s">
        <v>170</v>
      </c>
      <c r="C8" s="3"/>
      <c r="D8" s="4"/>
      <c r="E8" s="3"/>
      <c r="F8" s="4"/>
      <c r="G8" s="6"/>
      <c r="H8" s="6"/>
    </row>
    <row r="9" spans="1:8" ht="135.75" customHeight="1" x14ac:dyDescent="0.45">
      <c r="A9" s="3">
        <f t="shared" si="0"/>
        <v>6</v>
      </c>
      <c r="B9" s="5" t="s">
        <v>171</v>
      </c>
      <c r="C9" s="3"/>
      <c r="D9" s="4"/>
      <c r="E9" s="3"/>
      <c r="F9" s="4"/>
      <c r="G9" s="3"/>
      <c r="H9" s="3"/>
    </row>
    <row r="10" spans="1:8" ht="126" customHeight="1" x14ac:dyDescent="0.45">
      <c r="A10" s="3">
        <f t="shared" si="0"/>
        <v>7</v>
      </c>
      <c r="B10" s="5" t="s">
        <v>172</v>
      </c>
      <c r="C10" s="3"/>
      <c r="D10" s="4"/>
      <c r="E10" s="3"/>
      <c r="F10" s="4"/>
      <c r="G10" s="3"/>
      <c r="H10" s="3"/>
    </row>
    <row r="11" spans="1:8" ht="126" customHeight="1" x14ac:dyDescent="0.45">
      <c r="A11" s="3">
        <f t="shared" si="0"/>
        <v>8</v>
      </c>
      <c r="B11" s="5" t="s">
        <v>173</v>
      </c>
      <c r="C11" s="3"/>
      <c r="D11" s="4"/>
      <c r="E11" s="3"/>
      <c r="F11" s="4"/>
      <c r="G11" s="3"/>
      <c r="H11" s="3"/>
    </row>
    <row r="12" spans="1:8" ht="113.25" customHeight="1" x14ac:dyDescent="0.45">
      <c r="A12" s="3">
        <f t="shared" si="0"/>
        <v>9</v>
      </c>
      <c r="B12" s="5" t="s">
        <v>174</v>
      </c>
      <c r="C12" s="3"/>
      <c r="D12" s="4"/>
      <c r="E12" s="3"/>
      <c r="F12" s="4"/>
      <c r="G12" s="6"/>
      <c r="H12" s="6"/>
    </row>
  </sheetData>
  <mergeCells count="1">
    <mergeCell ref="A3:E3"/>
  </mergeCells>
  <hyperlinks>
    <hyperlink ref="G4" r:id="rId1" xr:uid="{564B57F6-7B6E-4B89-A684-6F18340AF84F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153716-FA38-4F03-872B-FD0F163C2C9E}">
  <dimension ref="A1:H23"/>
  <sheetViews>
    <sheetView showGridLines="0" tabSelected="1" workbookViewId="0">
      <selection activeCell="I15" sqref="I15"/>
    </sheetView>
  </sheetViews>
  <sheetFormatPr defaultColWidth="9.1328125" defaultRowHeight="14.25" x14ac:dyDescent="0.45"/>
  <cols>
    <col min="1" max="1" width="6.265625" style="1" customWidth="1"/>
    <col min="2" max="2" width="27.86328125" style="1" customWidth="1"/>
    <col min="3" max="3" width="41" style="1" customWidth="1"/>
    <col min="4" max="4" width="13.1328125" style="2" customWidth="1"/>
    <col min="5" max="5" width="9.1328125" style="1"/>
    <col min="6" max="6" width="12.86328125" style="2" bestFit="1" customWidth="1"/>
    <col min="7" max="7" width="35.1328125" style="1" customWidth="1"/>
    <col min="8" max="8" width="35.1328125" style="17" customWidth="1"/>
    <col min="9" max="16384" width="9.1328125" style="1"/>
  </cols>
  <sheetData>
    <row r="1" spans="1:8" ht="18" x14ac:dyDescent="0.45">
      <c r="A1" s="9" t="s">
        <v>35</v>
      </c>
    </row>
    <row r="2" spans="1:8" ht="15.75" x14ac:dyDescent="0.45">
      <c r="A2" s="7" t="s">
        <v>0</v>
      </c>
      <c r="B2" s="7" t="s">
        <v>1</v>
      </c>
      <c r="C2" s="7" t="s">
        <v>4</v>
      </c>
      <c r="D2" s="8" t="s">
        <v>5</v>
      </c>
      <c r="E2" s="7" t="s">
        <v>3</v>
      </c>
      <c r="F2" s="8" t="s">
        <v>6</v>
      </c>
      <c r="G2" s="7" t="s">
        <v>2</v>
      </c>
      <c r="H2" s="18" t="s">
        <v>48</v>
      </c>
    </row>
    <row r="3" spans="1:8" x14ac:dyDescent="0.45">
      <c r="A3" s="31" t="s">
        <v>133</v>
      </c>
      <c r="B3" s="32"/>
      <c r="C3" s="32"/>
      <c r="D3" s="32"/>
      <c r="E3" s="33"/>
      <c r="F3" s="10">
        <f>SUM(F4:F23)</f>
        <v>2438600</v>
      </c>
      <c r="G3" s="3"/>
      <c r="H3" s="19"/>
    </row>
    <row r="4" spans="1:8" ht="144.75" customHeight="1" x14ac:dyDescent="0.45">
      <c r="A4" s="3">
        <v>1</v>
      </c>
      <c r="B4" s="5" t="s">
        <v>134</v>
      </c>
      <c r="C4" s="5"/>
      <c r="D4" s="4">
        <v>3000</v>
      </c>
      <c r="E4" s="3">
        <v>16</v>
      </c>
      <c r="F4" s="4">
        <f>D4*E4</f>
        <v>48000</v>
      </c>
      <c r="G4" s="26" t="s">
        <v>155</v>
      </c>
      <c r="H4" s="29" t="s">
        <v>194</v>
      </c>
    </row>
    <row r="5" spans="1:8" ht="143.25" customHeight="1" x14ac:dyDescent="0.45">
      <c r="A5" s="3">
        <f t="shared" ref="A5:A23" si="0">A4+1</f>
        <v>2</v>
      </c>
      <c r="B5" s="5" t="s">
        <v>210</v>
      </c>
      <c r="C5" s="3"/>
      <c r="D5" s="4">
        <v>16750</v>
      </c>
      <c r="E5" s="3">
        <v>8</v>
      </c>
      <c r="F5" s="4">
        <f>D5*E5</f>
        <v>134000</v>
      </c>
      <c r="G5" s="26" t="s">
        <v>211</v>
      </c>
      <c r="H5" s="27"/>
    </row>
    <row r="6" spans="1:8" ht="152.25" customHeight="1" x14ac:dyDescent="0.45">
      <c r="A6" s="3">
        <f t="shared" si="0"/>
        <v>3</v>
      </c>
      <c r="B6" s="5" t="s">
        <v>135</v>
      </c>
      <c r="C6" s="5"/>
      <c r="D6" s="4">
        <v>8000</v>
      </c>
      <c r="E6" s="3">
        <v>1</v>
      </c>
      <c r="F6" s="4">
        <f>D6*E6</f>
        <v>8000</v>
      </c>
      <c r="G6" s="26" t="s">
        <v>158</v>
      </c>
      <c r="H6" s="19" t="s">
        <v>205</v>
      </c>
    </row>
    <row r="7" spans="1:8" ht="147" customHeight="1" x14ac:dyDescent="0.45">
      <c r="A7" s="3">
        <f t="shared" si="0"/>
        <v>4</v>
      </c>
      <c r="B7" s="5" t="s">
        <v>136</v>
      </c>
      <c r="C7" s="3"/>
      <c r="D7" s="4"/>
      <c r="E7" s="3"/>
      <c r="F7" s="4"/>
      <c r="G7" s="26"/>
      <c r="H7" s="27"/>
    </row>
    <row r="8" spans="1:8" ht="150.75" customHeight="1" x14ac:dyDescent="0.45">
      <c r="A8" s="3">
        <f t="shared" si="0"/>
        <v>5</v>
      </c>
      <c r="B8" s="5" t="s">
        <v>137</v>
      </c>
      <c r="C8" s="3"/>
      <c r="D8" s="4">
        <v>5000</v>
      </c>
      <c r="E8" s="3">
        <v>7</v>
      </c>
      <c r="F8" s="4">
        <f>D8*E8</f>
        <v>35000</v>
      </c>
      <c r="G8" s="26" t="s">
        <v>195</v>
      </c>
      <c r="H8" s="29" t="s">
        <v>196</v>
      </c>
    </row>
    <row r="9" spans="1:8" ht="144" customHeight="1" x14ac:dyDescent="0.45">
      <c r="A9" s="3">
        <f t="shared" si="0"/>
        <v>6</v>
      </c>
      <c r="B9" s="5" t="s">
        <v>138</v>
      </c>
      <c r="C9" s="3"/>
      <c r="D9" s="4">
        <f>69300/E9</f>
        <v>9900</v>
      </c>
      <c r="E9" s="3">
        <v>7</v>
      </c>
      <c r="F9" s="4">
        <f>D9*E9</f>
        <v>69300</v>
      </c>
      <c r="G9" s="26" t="s">
        <v>153</v>
      </c>
      <c r="H9" s="29" t="s">
        <v>154</v>
      </c>
    </row>
    <row r="10" spans="1:8" ht="137.25" customHeight="1" x14ac:dyDescent="0.45">
      <c r="A10" s="3">
        <f t="shared" si="0"/>
        <v>7</v>
      </c>
      <c r="B10" s="5" t="s">
        <v>139</v>
      </c>
      <c r="C10" s="3"/>
      <c r="D10" s="4">
        <v>5000</v>
      </c>
      <c r="E10" s="3">
        <v>2</v>
      </c>
      <c r="F10" s="4">
        <f>D10*E10</f>
        <v>10000</v>
      </c>
      <c r="G10" s="26" t="s">
        <v>208</v>
      </c>
      <c r="H10" s="29"/>
    </row>
    <row r="11" spans="1:8" ht="121.5" customHeight="1" x14ac:dyDescent="0.45">
      <c r="A11" s="3">
        <f t="shared" si="0"/>
        <v>8</v>
      </c>
      <c r="B11" s="5" t="s">
        <v>140</v>
      </c>
      <c r="C11" s="3"/>
      <c r="D11" s="4">
        <v>13000</v>
      </c>
      <c r="E11" s="3">
        <v>2</v>
      </c>
      <c r="F11" s="4">
        <f>D11*E11</f>
        <v>26000</v>
      </c>
      <c r="G11" s="26" t="s">
        <v>156</v>
      </c>
      <c r="H11" s="19" t="s">
        <v>157</v>
      </c>
    </row>
    <row r="12" spans="1:8" ht="129.75" customHeight="1" x14ac:dyDescent="0.45">
      <c r="A12" s="3">
        <f t="shared" si="0"/>
        <v>9</v>
      </c>
      <c r="B12" s="5" t="s">
        <v>141</v>
      </c>
      <c r="C12" s="3"/>
      <c r="D12" s="4"/>
      <c r="E12" s="3"/>
      <c r="F12" s="4"/>
      <c r="G12" s="26"/>
      <c r="H12" s="27"/>
    </row>
    <row r="13" spans="1:8" ht="120" customHeight="1" x14ac:dyDescent="0.45">
      <c r="A13" s="3">
        <f t="shared" si="0"/>
        <v>10</v>
      </c>
      <c r="B13" s="5" t="s">
        <v>142</v>
      </c>
      <c r="C13" s="3"/>
      <c r="D13" s="4"/>
      <c r="E13" s="3"/>
      <c r="F13" s="4"/>
      <c r="G13" s="26"/>
      <c r="H13" s="27"/>
    </row>
    <row r="14" spans="1:8" ht="139.5" customHeight="1" x14ac:dyDescent="0.45">
      <c r="A14" s="3">
        <f t="shared" si="0"/>
        <v>11</v>
      </c>
      <c r="B14" s="5" t="s">
        <v>143</v>
      </c>
      <c r="C14" s="3"/>
      <c r="D14" s="4">
        <v>33000</v>
      </c>
      <c r="E14" s="3">
        <v>4</v>
      </c>
      <c r="F14" s="4">
        <f t="shared" ref="F14:F23" si="1">D14*E14</f>
        <v>132000</v>
      </c>
      <c r="G14" s="26" t="s">
        <v>159</v>
      </c>
      <c r="H14" s="26" t="s">
        <v>212</v>
      </c>
    </row>
    <row r="15" spans="1:8" ht="127.5" customHeight="1" x14ac:dyDescent="0.45">
      <c r="A15" s="3">
        <f t="shared" si="0"/>
        <v>12</v>
      </c>
      <c r="B15" s="5" t="s">
        <v>144</v>
      </c>
      <c r="C15" s="3"/>
      <c r="D15" s="4">
        <v>18000</v>
      </c>
      <c r="E15" s="3">
        <v>2</v>
      </c>
      <c r="F15" s="4">
        <f t="shared" si="1"/>
        <v>36000</v>
      </c>
      <c r="G15" s="26" t="s">
        <v>161</v>
      </c>
      <c r="H15" s="26" t="s">
        <v>213</v>
      </c>
    </row>
    <row r="16" spans="1:8" ht="109.5" customHeight="1" x14ac:dyDescent="0.45">
      <c r="A16" s="3">
        <f t="shared" si="0"/>
        <v>13</v>
      </c>
      <c r="B16" s="5" t="s">
        <v>145</v>
      </c>
      <c r="C16" s="3"/>
      <c r="D16" s="4">
        <v>5500</v>
      </c>
      <c r="E16" s="3">
        <v>1</v>
      </c>
      <c r="F16" s="4">
        <f t="shared" si="1"/>
        <v>5500</v>
      </c>
      <c r="G16" s="26" t="s">
        <v>202</v>
      </c>
      <c r="H16" s="27" t="s">
        <v>203</v>
      </c>
    </row>
    <row r="17" spans="1:8" ht="129.75" customHeight="1" x14ac:dyDescent="0.45">
      <c r="A17" s="3">
        <f t="shared" si="0"/>
        <v>14</v>
      </c>
      <c r="B17" s="5" t="s">
        <v>146</v>
      </c>
      <c r="C17" s="3"/>
      <c r="D17" s="4">
        <v>1500</v>
      </c>
      <c r="E17" s="3">
        <v>1</v>
      </c>
      <c r="F17" s="4">
        <f t="shared" si="1"/>
        <v>1500</v>
      </c>
      <c r="G17" s="26" t="s">
        <v>162</v>
      </c>
      <c r="H17" s="27" t="s">
        <v>160</v>
      </c>
    </row>
    <row r="18" spans="1:8" ht="119.25" customHeight="1" x14ac:dyDescent="0.45">
      <c r="A18" s="3">
        <f t="shared" si="0"/>
        <v>15</v>
      </c>
      <c r="B18" s="5" t="s">
        <v>147</v>
      </c>
      <c r="C18" s="3"/>
      <c r="D18" s="4">
        <v>55000</v>
      </c>
      <c r="E18" s="3">
        <v>1</v>
      </c>
      <c r="F18" s="4">
        <f t="shared" si="1"/>
        <v>55000</v>
      </c>
      <c r="G18" s="26" t="s">
        <v>200</v>
      </c>
      <c r="H18" s="27" t="s">
        <v>201</v>
      </c>
    </row>
    <row r="19" spans="1:8" ht="108" customHeight="1" x14ac:dyDescent="0.45">
      <c r="A19" s="3">
        <f t="shared" si="0"/>
        <v>16</v>
      </c>
      <c r="B19" s="5" t="s">
        <v>148</v>
      </c>
      <c r="C19" s="3"/>
      <c r="D19" s="4">
        <v>3000</v>
      </c>
      <c r="E19" s="3">
        <v>1</v>
      </c>
      <c r="F19" s="4">
        <f t="shared" si="1"/>
        <v>3000</v>
      </c>
      <c r="G19" s="26" t="s">
        <v>206</v>
      </c>
      <c r="H19" s="27" t="s">
        <v>207</v>
      </c>
    </row>
    <row r="20" spans="1:8" ht="154.5" customHeight="1" x14ac:dyDescent="0.45">
      <c r="A20" s="3">
        <f t="shared" si="0"/>
        <v>17</v>
      </c>
      <c r="B20" s="5" t="s">
        <v>149</v>
      </c>
      <c r="C20" s="3"/>
      <c r="D20" s="4">
        <v>900000</v>
      </c>
      <c r="E20" s="3">
        <v>1</v>
      </c>
      <c r="F20" s="4">
        <f t="shared" si="1"/>
        <v>900000</v>
      </c>
      <c r="G20" s="26" t="s">
        <v>163</v>
      </c>
      <c r="H20" s="29" t="s">
        <v>164</v>
      </c>
    </row>
    <row r="21" spans="1:8" ht="111" customHeight="1" x14ac:dyDescent="0.45">
      <c r="A21" s="3">
        <f t="shared" si="0"/>
        <v>18</v>
      </c>
      <c r="B21" s="5" t="s">
        <v>150</v>
      </c>
      <c r="C21" s="3"/>
      <c r="D21" s="4">
        <v>960000</v>
      </c>
      <c r="E21" s="3">
        <v>1</v>
      </c>
      <c r="F21" s="4">
        <f t="shared" si="1"/>
        <v>960000</v>
      </c>
      <c r="G21" s="28" t="s">
        <v>165</v>
      </c>
      <c r="H21" s="19"/>
    </row>
    <row r="22" spans="1:8" ht="154.5" customHeight="1" x14ac:dyDescent="0.45">
      <c r="A22" s="3">
        <f t="shared" si="0"/>
        <v>19</v>
      </c>
      <c r="B22" s="5" t="s">
        <v>151</v>
      </c>
      <c r="C22" s="3"/>
      <c r="D22" s="4">
        <v>6500</v>
      </c>
      <c r="E22" s="3">
        <v>2</v>
      </c>
      <c r="F22" s="4">
        <f t="shared" si="1"/>
        <v>13000</v>
      </c>
      <c r="G22" s="6" t="s">
        <v>209</v>
      </c>
      <c r="H22" s="19"/>
    </row>
    <row r="23" spans="1:8" ht="126.75" customHeight="1" x14ac:dyDescent="0.45">
      <c r="A23" s="3">
        <f t="shared" si="0"/>
        <v>20</v>
      </c>
      <c r="B23" s="5" t="s">
        <v>152</v>
      </c>
      <c r="C23" s="3"/>
      <c r="D23" s="4">
        <v>2300</v>
      </c>
      <c r="E23" s="3">
        <v>1</v>
      </c>
      <c r="F23" s="4">
        <f t="shared" si="1"/>
        <v>2300</v>
      </c>
      <c r="G23" s="6" t="s">
        <v>204</v>
      </c>
      <c r="H23" s="19"/>
    </row>
  </sheetData>
  <mergeCells count="1">
    <mergeCell ref="A3:E3"/>
  </mergeCells>
  <hyperlinks>
    <hyperlink ref="G4" r:id="rId1" xr:uid="{34798168-4B2B-44F0-8849-B780A95AB5DC}"/>
    <hyperlink ref="G8" r:id="rId2" xr:uid="{F2892074-EF84-4071-8E06-11F309AE4081}"/>
    <hyperlink ref="G10" r:id="rId3" xr:uid="{F787C084-6767-4D1F-AA93-655D6116E728}"/>
    <hyperlink ref="G11" r:id="rId4" xr:uid="{A316CB37-26A9-464A-A907-8FCE98825484}"/>
    <hyperlink ref="G6" r:id="rId5" xr:uid="{6B53201E-8DC2-4CAD-B4E9-FF19434C4810}"/>
    <hyperlink ref="G14" r:id="rId6" xr:uid="{8891F0DA-046B-49F8-B74B-2E9D36614892}"/>
    <hyperlink ref="G15" r:id="rId7" xr:uid="{74A4C8DF-FA73-453A-BF70-B2B0CEFA1033}"/>
    <hyperlink ref="G17" r:id="rId8" xr:uid="{417BC54B-EB80-415F-85E6-21DEE6ED948F}"/>
    <hyperlink ref="G20" r:id="rId9" xr:uid="{FFA8E147-BE04-4686-9289-FD99848FF50E}"/>
    <hyperlink ref="G21" r:id="rId10" xr:uid="{C3BCE84C-0ABD-4AA1-80CB-4D445473D0E6}"/>
    <hyperlink ref="G9" r:id="rId11" xr:uid="{A0847EBB-56AA-433A-9D2E-B0B8FDB654D2}"/>
    <hyperlink ref="G18" r:id="rId12" xr:uid="{15671F4F-BD7D-460E-8FF2-EE9FED32B10E}"/>
    <hyperlink ref="G16" r:id="rId13" xr:uid="{78E93BB7-E971-452B-9E03-97466A25D537}"/>
    <hyperlink ref="G23" r:id="rId14" xr:uid="{424272EC-81D0-4889-AF0F-84E14BF5B90B}"/>
    <hyperlink ref="G19" r:id="rId15" xr:uid="{5810783D-E1A7-4372-8EC1-366F0BC60199}"/>
    <hyperlink ref="G5" r:id="rId16" xr:uid="{439DE478-7B2D-461E-ACC8-C207F4D5949B}"/>
    <hyperlink ref="H14" r:id="rId17" xr:uid="{15FE2298-A30C-4640-ADE9-F8315D280FEC}"/>
    <hyperlink ref="H15" r:id="rId18" xr:uid="{4D60806F-A4DD-4F0C-803D-38E7E19FD545}"/>
  </hyperlinks>
  <pageMargins left="0.7" right="0.7" top="0.75" bottom="0.75" header="0.3" footer="0.3"/>
  <pageSetup orientation="portrait" r:id="rId19"/>
  <drawing r:id="rId2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Bearing</vt:lpstr>
      <vt:lpstr>Fastener</vt:lpstr>
      <vt:lpstr>Motor</vt:lpstr>
      <vt:lpstr>Elektronik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Yaser Ali Husen</dc:creator>
  <cp:lastModifiedBy>Yaser Ali Husen</cp:lastModifiedBy>
  <dcterms:created xsi:type="dcterms:W3CDTF">2024-10-25T14:51:10Z</dcterms:created>
  <dcterms:modified xsi:type="dcterms:W3CDTF">2025-07-25T23:45:34Z</dcterms:modified>
</cp:coreProperties>
</file>